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d.docs.live.net/53a45ace31b4942f/Documents/Master List/"/>
    </mc:Choice>
  </mc:AlternateContent>
  <xr:revisionPtr revIDLastSave="1" documentId="8_{CB2ED75F-DC55-4276-A8B0-AD445778D338}" xr6:coauthVersionLast="47" xr6:coauthVersionMax="47" xr10:uidLastSave="{E59B8048-A84B-4665-A56A-24E81B36A00E}"/>
  <bookViews>
    <workbookView xWindow="-108" yWindow="-108" windowWidth="23256" windowHeight="12456" xr2:uid="{A4926A52-E18C-4A47-9161-8B92D0E1AA6C}"/>
  </bookViews>
  <sheets>
    <sheet name="Outstation Price List - 2025" sheetId="1" r:id="rId1"/>
  </sheets>
  <definedNames>
    <definedName name="_xlnm._FilterDatabase" localSheetId="0" hidden="1">'Outstation Price List - 2025'!$A$7:$I$175</definedName>
    <definedName name="_xlnm.Print_Titles" localSheetId="0">'Outstation Price List - 2025'!$7:$7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9" i="1" l="1"/>
  <c r="I77" i="1"/>
  <c r="I62" i="1"/>
  <c r="I172" i="1"/>
  <c r="I171" i="1"/>
  <c r="I170" i="1"/>
  <c r="I169" i="1"/>
  <c r="I168" i="1"/>
  <c r="I167" i="1"/>
  <c r="I166" i="1"/>
  <c r="I165" i="1"/>
  <c r="I164" i="1"/>
  <c r="I162" i="1"/>
  <c r="I161" i="1"/>
  <c r="E161" i="1"/>
  <c r="I160" i="1"/>
  <c r="I159" i="1"/>
  <c r="I158" i="1"/>
  <c r="I157" i="1"/>
  <c r="I156" i="1"/>
  <c r="I155" i="1"/>
  <c r="I154" i="1"/>
  <c r="I153" i="1"/>
  <c r="I152" i="1"/>
  <c r="I150" i="1"/>
  <c r="E150" i="1"/>
  <c r="E149" i="1"/>
  <c r="I148" i="1"/>
  <c r="E148" i="1"/>
  <c r="I147" i="1"/>
  <c r="I146" i="1"/>
  <c r="I145" i="1"/>
  <c r="I144" i="1"/>
  <c r="I143" i="1"/>
  <c r="I142" i="1"/>
  <c r="E142" i="1"/>
  <c r="I141" i="1"/>
  <c r="E141" i="1"/>
  <c r="I139" i="1"/>
  <c r="I138" i="1"/>
  <c r="I137" i="1"/>
  <c r="I136" i="1"/>
  <c r="I135" i="1"/>
  <c r="I134" i="1"/>
  <c r="I133" i="1"/>
  <c r="E133" i="1"/>
  <c r="I132" i="1"/>
  <c r="E132" i="1"/>
  <c r="I131" i="1"/>
  <c r="E131" i="1"/>
  <c r="I130" i="1"/>
  <c r="E130" i="1"/>
  <c r="I128" i="1"/>
  <c r="E128" i="1"/>
  <c r="I127" i="1"/>
  <c r="I126" i="1"/>
  <c r="I125" i="1"/>
  <c r="I124" i="1"/>
  <c r="E124" i="1"/>
  <c r="I123" i="1"/>
  <c r="E123" i="1"/>
  <c r="I122" i="1"/>
  <c r="I121" i="1"/>
  <c r="E121" i="1"/>
  <c r="I120" i="1"/>
  <c r="E120" i="1"/>
  <c r="I118" i="1"/>
  <c r="I117" i="1"/>
  <c r="I116" i="1"/>
  <c r="I115" i="1"/>
  <c r="I114" i="1"/>
  <c r="I113" i="1"/>
  <c r="I112" i="1"/>
  <c r="I111" i="1"/>
  <c r="I110" i="1"/>
  <c r="I109" i="1"/>
  <c r="I108" i="1"/>
  <c r="I107" i="1"/>
  <c r="I106" i="1"/>
  <c r="I105" i="1"/>
  <c r="I104" i="1"/>
  <c r="I103" i="1"/>
  <c r="I102" i="1"/>
  <c r="I100" i="1"/>
  <c r="I99" i="1"/>
  <c r="I98" i="1"/>
  <c r="I97" i="1"/>
  <c r="I96" i="1"/>
  <c r="I95" i="1"/>
  <c r="E95" i="1"/>
  <c r="I94" i="1"/>
  <c r="I93" i="1"/>
  <c r="I92" i="1"/>
  <c r="I91" i="1"/>
  <c r="E91" i="1"/>
  <c r="I90" i="1"/>
  <c r="I88" i="1"/>
  <c r="E88" i="1"/>
  <c r="I87" i="1"/>
  <c r="E87" i="1"/>
  <c r="I86" i="1"/>
  <c r="I85" i="1"/>
  <c r="I83" i="1"/>
  <c r="I82" i="1"/>
  <c r="I81" i="1"/>
  <c r="I80" i="1"/>
  <c r="E80" i="1"/>
  <c r="I79" i="1"/>
  <c r="E79" i="1"/>
  <c r="I76" i="1"/>
  <c r="I75" i="1"/>
  <c r="I74" i="1"/>
  <c r="I73" i="1"/>
  <c r="I72" i="1"/>
  <c r="E72" i="1"/>
  <c r="I71" i="1"/>
  <c r="E71" i="1"/>
  <c r="I70" i="1"/>
  <c r="E70" i="1"/>
  <c r="I69" i="1"/>
  <c r="I67" i="1"/>
  <c r="E67" i="1"/>
  <c r="I66" i="1"/>
  <c r="E66" i="1"/>
  <c r="I65" i="1"/>
  <c r="E65" i="1"/>
  <c r="I63" i="1"/>
  <c r="E62" i="1"/>
  <c r="I61" i="1"/>
  <c r="E61" i="1"/>
  <c r="I60" i="1"/>
  <c r="E60" i="1"/>
  <c r="I59" i="1"/>
  <c r="E59" i="1"/>
  <c r="I58" i="1"/>
  <c r="E58" i="1"/>
  <c r="I57" i="1"/>
  <c r="E57" i="1"/>
  <c r="I56" i="1"/>
  <c r="E56" i="1"/>
  <c r="I55" i="1"/>
  <c r="E55" i="1"/>
  <c r="I54" i="1"/>
  <c r="E54" i="1"/>
  <c r="I53" i="1"/>
  <c r="E53" i="1"/>
  <c r="I52" i="1"/>
  <c r="E52" i="1"/>
  <c r="I51" i="1"/>
  <c r="E51" i="1"/>
  <c r="I50" i="1"/>
  <c r="E50" i="1"/>
  <c r="I49" i="1"/>
  <c r="E49" i="1"/>
  <c r="I48" i="1"/>
  <c r="E48" i="1"/>
  <c r="I47" i="1"/>
  <c r="E47" i="1"/>
  <c r="I46" i="1"/>
  <c r="E46" i="1"/>
  <c r="I44" i="1"/>
  <c r="E44" i="1"/>
  <c r="I43" i="1"/>
  <c r="I42" i="1"/>
  <c r="I41" i="1"/>
  <c r="E41" i="1"/>
  <c r="I40" i="1"/>
  <c r="E40" i="1"/>
  <c r="I39" i="1"/>
  <c r="E39" i="1"/>
  <c r="I38" i="1"/>
  <c r="I37" i="1"/>
  <c r="E37" i="1"/>
  <c r="I35" i="1"/>
  <c r="I34" i="1"/>
  <c r="I33" i="1"/>
  <c r="I32" i="1"/>
  <c r="I31" i="1"/>
  <c r="I30" i="1"/>
  <c r="I29" i="1"/>
  <c r="I28" i="1"/>
  <c r="I26" i="1"/>
  <c r="E26" i="1"/>
  <c r="I25" i="1"/>
  <c r="E25" i="1"/>
  <c r="I24" i="1"/>
  <c r="E24" i="1"/>
  <c r="I22" i="1"/>
  <c r="E22" i="1"/>
  <c r="I21" i="1"/>
  <c r="E21" i="1"/>
  <c r="I20" i="1"/>
  <c r="E20" i="1"/>
  <c r="I18" i="1"/>
  <c r="E18" i="1"/>
  <c r="I16" i="1"/>
  <c r="I15" i="1"/>
  <c r="I14" i="1"/>
  <c r="I13" i="1"/>
  <c r="E13" i="1"/>
  <c r="I12" i="1"/>
  <c r="E12" i="1"/>
  <c r="I11" i="1"/>
  <c r="E11" i="1"/>
  <c r="I10" i="1"/>
  <c r="E10" i="1"/>
  <c r="B10" i="1"/>
  <c r="B11" i="1" s="1"/>
  <c r="B12" i="1" s="1"/>
  <c r="B13" i="1" s="1"/>
  <c r="B14" i="1" s="1"/>
  <c r="B15" i="1" s="1"/>
  <c r="B16" i="1" s="1"/>
  <c r="B18" i="1" s="1"/>
  <c r="B20" i="1" s="1"/>
  <c r="B21" i="1" s="1"/>
  <c r="B22" i="1" s="1"/>
  <c r="B24" i="1" s="1"/>
  <c r="B25" i="1" s="1"/>
  <c r="B26" i="1" s="1"/>
  <c r="B28" i="1" s="1"/>
  <c r="B29" i="1" s="1"/>
  <c r="B30" i="1" s="1"/>
  <c r="B31" i="1" s="1"/>
  <c r="B32" i="1" s="1"/>
  <c r="B33" i="1" s="1"/>
  <c r="B34" i="1" s="1"/>
  <c r="B35" i="1" s="1"/>
  <c r="B37" i="1" s="1"/>
  <c r="B38" i="1" s="1"/>
  <c r="B39" i="1" s="1"/>
  <c r="B40" i="1" s="1"/>
  <c r="B41" i="1" s="1"/>
  <c r="B42" i="1" s="1"/>
  <c r="B43" i="1" s="1"/>
  <c r="B44" i="1" s="1"/>
  <c r="B46" i="1" s="1"/>
  <c r="B47" i="1" s="1"/>
  <c r="B48" i="1" s="1"/>
  <c r="B49" i="1" s="1"/>
  <c r="B50" i="1" s="1"/>
  <c r="B51" i="1" s="1"/>
  <c r="B52" i="1" s="1"/>
  <c r="B53" i="1" s="1"/>
  <c r="B54" i="1" s="1"/>
  <c r="B55" i="1" s="1"/>
  <c r="B56" i="1" s="1"/>
  <c r="B57" i="1" s="1"/>
  <c r="B58" i="1" s="1"/>
  <c r="B59" i="1" s="1"/>
  <c r="B60" i="1" s="1"/>
  <c r="B61" i="1" s="1"/>
  <c r="B62" i="1" s="1"/>
  <c r="B63" i="1" s="1"/>
  <c r="B65" i="1" s="1"/>
  <c r="B66" i="1" s="1"/>
  <c r="B67" i="1" s="1"/>
  <c r="B69" i="1" s="1"/>
  <c r="B70" i="1" s="1"/>
  <c r="B71" i="1" s="1"/>
  <c r="B72" i="1" s="1"/>
  <c r="B73" i="1" s="1"/>
  <c r="B74" i="1" s="1"/>
  <c r="B75" i="1" s="1"/>
  <c r="B76" i="1" s="1"/>
  <c r="B77" i="1" s="1"/>
  <c r="B79" i="1" s="1"/>
  <c r="B80" i="1" s="1"/>
  <c r="B81" i="1" s="1"/>
  <c r="B82" i="1" s="1"/>
  <c r="B83" i="1" s="1"/>
  <c r="B85" i="1" s="1"/>
  <c r="B86" i="1" s="1"/>
  <c r="B87" i="1" s="1"/>
  <c r="B88" i="1" s="1"/>
  <c r="B90" i="1" s="1"/>
  <c r="B91" i="1" s="1"/>
  <c r="B92" i="1" s="1"/>
  <c r="B93" i="1" s="1"/>
  <c r="B94" i="1" s="1"/>
  <c r="B95" i="1" s="1"/>
  <c r="B96" i="1" s="1"/>
  <c r="B97" i="1" s="1"/>
  <c r="B98" i="1" s="1"/>
  <c r="B99" i="1" s="1"/>
  <c r="B100" i="1" s="1"/>
  <c r="B102" i="1" s="1"/>
  <c r="B103" i="1" s="1"/>
  <c r="B104" i="1" s="1"/>
  <c r="B105" i="1" s="1"/>
  <c r="B106" i="1" s="1"/>
  <c r="B107" i="1" s="1"/>
  <c r="B108" i="1" s="1"/>
  <c r="B109" i="1" s="1"/>
  <c r="B110" i="1" s="1"/>
  <c r="B111" i="1" s="1"/>
  <c r="B112" i="1" s="1"/>
  <c r="B113" i="1" s="1"/>
  <c r="B114" i="1" s="1"/>
  <c r="B115" i="1" s="1"/>
  <c r="B116" i="1" s="1"/>
  <c r="B117" i="1" s="1"/>
  <c r="B118" i="1" s="1"/>
  <c r="B120" i="1" s="1"/>
  <c r="B121" i="1" s="1"/>
  <c r="B122" i="1" s="1"/>
  <c r="B123" i="1" s="1"/>
  <c r="B124" i="1" s="1"/>
  <c r="B125" i="1" s="1"/>
  <c r="B126" i="1" s="1"/>
  <c r="B127" i="1" s="1"/>
  <c r="B128" i="1" s="1"/>
  <c r="B130" i="1" s="1"/>
  <c r="B131" i="1" s="1"/>
  <c r="B132" i="1" s="1"/>
  <c r="B133" i="1" s="1"/>
  <c r="B134" i="1" s="1"/>
  <c r="B135" i="1" s="1"/>
  <c r="B136" i="1" s="1"/>
  <c r="B137" i="1" s="1"/>
  <c r="B138" i="1" s="1"/>
  <c r="B139" i="1" s="1"/>
  <c r="B141" i="1" s="1"/>
  <c r="B142" i="1" s="1"/>
  <c r="B143" i="1" s="1"/>
  <c r="B144" i="1" s="1"/>
  <c r="B145" i="1" s="1"/>
  <c r="B146" i="1" s="1"/>
  <c r="B147" i="1" s="1"/>
  <c r="B148" i="1" s="1"/>
  <c r="B149" i="1" s="1"/>
  <c r="B150" i="1" s="1"/>
  <c r="B152" i="1" s="1"/>
  <c r="B153" i="1" s="1"/>
  <c r="B154" i="1" s="1"/>
  <c r="B155" i="1" s="1"/>
  <c r="B156" i="1" s="1"/>
  <c r="B157" i="1" s="1"/>
  <c r="B158" i="1" s="1"/>
  <c r="B159" i="1" s="1"/>
  <c r="B160" i="1" s="1"/>
  <c r="B161" i="1" s="1"/>
  <c r="B162" i="1" s="1"/>
  <c r="B164" i="1" s="1"/>
  <c r="B165" i="1" s="1"/>
  <c r="B166" i="1" s="1"/>
  <c r="B167" i="1" s="1"/>
  <c r="B168" i="1" s="1"/>
  <c r="B169" i="1" s="1"/>
  <c r="B170" i="1" s="1"/>
  <c r="B171" i="1" s="1"/>
  <c r="B172" i="1" s="1"/>
  <c r="I9" i="1"/>
  <c r="E9" i="1"/>
  <c r="I173" i="1" l="1"/>
  <c r="I6" i="1" s="1"/>
  <c r="I175" i="1" l="1"/>
</calcChain>
</file>

<file path=xl/sharedStrings.xml><?xml version="1.0" encoding="utf-8"?>
<sst xmlns="http://schemas.openxmlformats.org/spreadsheetml/2006/main" count="476" uniqueCount="342">
  <si>
    <t>Contact Person - Hari Ph: 9840068610</t>
  </si>
  <si>
    <t>Flat 75% Discount (valid for orders placed till 11th Oct)</t>
  </si>
  <si>
    <t>General Price List - Outstation</t>
  </si>
  <si>
    <t>List value</t>
  </si>
  <si>
    <t>Product Code</t>
  </si>
  <si>
    <t>S. No</t>
  </si>
  <si>
    <t>Item Name - Cracker Name</t>
  </si>
  <si>
    <t>Unit</t>
  </si>
  <si>
    <t>List Price</t>
  </si>
  <si>
    <t>Discount %</t>
  </si>
  <si>
    <t>Discounted Price</t>
  </si>
  <si>
    <t>Qty Req</t>
  </si>
  <si>
    <t>Total</t>
  </si>
  <si>
    <t>SOUND CRACKERS</t>
  </si>
  <si>
    <t>SSCOMG101OS</t>
  </si>
  <si>
    <t>2.75" Kuruvi</t>
  </si>
  <si>
    <t>PKT - 5 pcs</t>
  </si>
  <si>
    <t>SSCOMG103OS</t>
  </si>
  <si>
    <t>3.5" Lakshmi</t>
  </si>
  <si>
    <t>SSCOMG104OS</t>
  </si>
  <si>
    <t>4"  Lakshmi</t>
  </si>
  <si>
    <t>SSCOMG105OS</t>
  </si>
  <si>
    <t>4" Lakshmi Deluxe</t>
  </si>
  <si>
    <t>SSCOMG106OS</t>
  </si>
  <si>
    <t>Lakshmi Gold</t>
  </si>
  <si>
    <t>SSCOMG111OS</t>
  </si>
  <si>
    <t>4.5" Bahubali</t>
  </si>
  <si>
    <t>SSCOMG112OS</t>
  </si>
  <si>
    <t>5" Titoo Deluxe Crackers</t>
  </si>
  <si>
    <t>SSCOMG113OS</t>
  </si>
  <si>
    <t>2 Sound</t>
  </si>
  <si>
    <t>BIJILI</t>
  </si>
  <si>
    <t>BIJOMG116OS</t>
  </si>
  <si>
    <t>Red Bijili (100 pcs)</t>
  </si>
  <si>
    <t>Bag - 100 pcs</t>
  </si>
  <si>
    <t>MINI CRACKERS</t>
  </si>
  <si>
    <t>MINOMG118OS</t>
  </si>
  <si>
    <t>28C - Mini Shots</t>
  </si>
  <si>
    <t>PKT</t>
  </si>
  <si>
    <t>MINOMG120OS</t>
  </si>
  <si>
    <t>28GC - Mega Shots</t>
  </si>
  <si>
    <t>MINOMG121OS</t>
  </si>
  <si>
    <t>56GC - Mega Shots</t>
  </si>
  <si>
    <t>DELUXE CRACKERS</t>
  </si>
  <si>
    <t>DELOMG123OS</t>
  </si>
  <si>
    <t>24S - Deluxe</t>
  </si>
  <si>
    <t>DELOMG128OS</t>
  </si>
  <si>
    <t>50S - Deluxe</t>
  </si>
  <si>
    <t>DELOMG131OS</t>
  </si>
  <si>
    <t>100S - Deluxe</t>
  </si>
  <si>
    <t>FESTIVAL CRACKERS</t>
  </si>
  <si>
    <t>FESOMG133OS</t>
  </si>
  <si>
    <t>Small - 0.1K</t>
  </si>
  <si>
    <t>Box - 1 Pce</t>
  </si>
  <si>
    <t>FESOMG135OS</t>
  </si>
  <si>
    <t>Special - 0.3K</t>
  </si>
  <si>
    <t>FESOMG137OS</t>
  </si>
  <si>
    <t>Small - 1K</t>
  </si>
  <si>
    <t>FESOMG138OS</t>
  </si>
  <si>
    <t>Big - 2K</t>
  </si>
  <si>
    <t>FESOMG140OS</t>
  </si>
  <si>
    <t>Ashoka - 5K</t>
  </si>
  <si>
    <t>FESOMG141OS</t>
  </si>
  <si>
    <t>Deluxe - 10K</t>
  </si>
  <si>
    <t>FESOMG142OS</t>
  </si>
  <si>
    <t>FESOMG147OS</t>
  </si>
  <si>
    <t>Magic Sound Wala</t>
  </si>
  <si>
    <t>BOMBS</t>
  </si>
  <si>
    <t>BOMOMG152OS</t>
  </si>
  <si>
    <t>Classic Bomb Green</t>
  </si>
  <si>
    <t>Box - 10 Pcs</t>
  </si>
  <si>
    <t>BOMOMG155OS</t>
  </si>
  <si>
    <t>Digital Bomb</t>
  </si>
  <si>
    <t>BOMOMG157OS</t>
  </si>
  <si>
    <t>Hydro Bomb Green</t>
  </si>
  <si>
    <t>BOMOMG159OS</t>
  </si>
  <si>
    <t>King of King Green</t>
  </si>
  <si>
    <t>BOMOMG162OS</t>
  </si>
  <si>
    <t>Super Bullet Bomb</t>
  </si>
  <si>
    <t>BOMOMG167OS</t>
  </si>
  <si>
    <t>Paper Bomb - Small</t>
  </si>
  <si>
    <t>BOMOMG168OS</t>
  </si>
  <si>
    <t>Paper Bomb - Medium</t>
  </si>
  <si>
    <t>BOMOMG169OS</t>
  </si>
  <si>
    <t>Paper Bomb - Big</t>
  </si>
  <si>
    <t>SPARKLERS</t>
  </si>
  <si>
    <t>SPLOMG170OS</t>
  </si>
  <si>
    <t>7 CM Electric Sparklers</t>
  </si>
  <si>
    <t>10 Boxes - 100 Pcs</t>
  </si>
  <si>
    <t>SPLOMG171OS</t>
  </si>
  <si>
    <t>10 CM Electric Sparklers</t>
  </si>
  <si>
    <t>SPLOMG173OS</t>
  </si>
  <si>
    <t>15 CM Electric Sparklers</t>
  </si>
  <si>
    <t>SPLOMG174OS</t>
  </si>
  <si>
    <t>30 CM Electric Sparklers</t>
  </si>
  <si>
    <t>Box - 5 Pcs</t>
  </si>
  <si>
    <t>SPLOMG175OS</t>
  </si>
  <si>
    <t>50 CM Electric Sparklers</t>
  </si>
  <si>
    <t>SPLOMG177OS</t>
  </si>
  <si>
    <t>7 CM Colour Crackling Sparklers</t>
  </si>
  <si>
    <t>SPLOMG178OS</t>
  </si>
  <si>
    <t>10 CM Colour Crackling Sparklers</t>
  </si>
  <si>
    <t>SPLOMG180OS</t>
  </si>
  <si>
    <t>15 CM Colour Crackling Sparklers</t>
  </si>
  <si>
    <t>SPLOMG181OS</t>
  </si>
  <si>
    <t>30 CM Colour Crackling Sparklers</t>
  </si>
  <si>
    <t>SPLOMG182OS</t>
  </si>
  <si>
    <t>50 CM Colour Crackling Sparklers</t>
  </si>
  <si>
    <t>SPLOMG185OS</t>
  </si>
  <si>
    <t>10 CM Green Sparklers</t>
  </si>
  <si>
    <t>SPLOMG187OS</t>
  </si>
  <si>
    <t>15 CM Green Sparklers</t>
  </si>
  <si>
    <t>SPLOMG188OS</t>
  </si>
  <si>
    <t>30 CM Green Sparklers</t>
  </si>
  <si>
    <t>SPLOMG190OS</t>
  </si>
  <si>
    <t>7 CM Red Sparklers</t>
  </si>
  <si>
    <t>SPLOMG191OS</t>
  </si>
  <si>
    <t>10 CM Red Sparklers</t>
  </si>
  <si>
    <t>SPLOMG193OS</t>
  </si>
  <si>
    <t>15 CM Red Sparklers</t>
  </si>
  <si>
    <t>SPLOMG194OS</t>
  </si>
  <si>
    <t>30 CM Red Sparklers</t>
  </si>
  <si>
    <t>SPLOMG204OS</t>
  </si>
  <si>
    <t>Umberlla Rotate Sparklers</t>
  </si>
  <si>
    <t>1 Box - 1 Pce</t>
  </si>
  <si>
    <t>GROUND CHAKKARS</t>
  </si>
  <si>
    <t>GCCOMG205OS</t>
  </si>
  <si>
    <t>Ground Chakkars Big (10 Pcs)</t>
  </si>
  <si>
    <t>GCCOMG208OS</t>
  </si>
  <si>
    <t>Ground Chakkars Special</t>
  </si>
  <si>
    <t>GCCOMG209OS</t>
  </si>
  <si>
    <t>Ground Chakkars Deluxe</t>
  </si>
  <si>
    <t>FLOWER POTS</t>
  </si>
  <si>
    <t>FLPOMG210OS</t>
  </si>
  <si>
    <t>Flower Pots Small</t>
  </si>
  <si>
    <t>FLPOMG211OS</t>
  </si>
  <si>
    <t>Flower Pots Big</t>
  </si>
  <si>
    <t>FLPOMG212OS</t>
  </si>
  <si>
    <t>Flower Pots Special</t>
  </si>
  <si>
    <t>FLPOMG220OS</t>
  </si>
  <si>
    <t>Flower Pots Deluxe (5 Pcs)</t>
  </si>
  <si>
    <t>FLPOMG224OS</t>
  </si>
  <si>
    <t>Colour Koti</t>
  </si>
  <si>
    <t>FLPOMG225OS</t>
  </si>
  <si>
    <t>Flower Pot Ashoka</t>
  </si>
  <si>
    <t>FLPOMG231OS</t>
  </si>
  <si>
    <t>Tri Colour Fountain</t>
  </si>
  <si>
    <t>FLPOMG233OS</t>
  </si>
  <si>
    <t>Colour Koti Deluxe</t>
  </si>
  <si>
    <t>FLPOMG444OS</t>
  </si>
  <si>
    <t>Lucky Pots (5 Pcs) Red &amp; Green</t>
  </si>
  <si>
    <t>TWINKLING STAR &amp; PENCIL</t>
  </si>
  <si>
    <t>TWPOMG234OS</t>
  </si>
  <si>
    <t>1.5 Ft. Twinkling Star</t>
  </si>
  <si>
    <t>TWPOMG235OS</t>
  </si>
  <si>
    <t>4 Ft. Twinkling Star</t>
  </si>
  <si>
    <t>TWPOMG238OS</t>
  </si>
  <si>
    <t>12" Deluxe Pencil Foils</t>
  </si>
  <si>
    <t>TWPOMG241OS</t>
  </si>
  <si>
    <t>Colour Candle (3 Pcs)</t>
  </si>
  <si>
    <t>Box - 3 Pcs</t>
  </si>
  <si>
    <t>TWPOMG242OS</t>
  </si>
  <si>
    <t>Smoke Candle (3 Pcs)</t>
  </si>
  <si>
    <t>ROCKETS</t>
  </si>
  <si>
    <t>ROCOMG245OS</t>
  </si>
  <si>
    <t>Rocket Bomb</t>
  </si>
  <si>
    <t>ROCOMG246OS</t>
  </si>
  <si>
    <t>Lunik Express</t>
  </si>
  <si>
    <t>ROCOMG247OS</t>
  </si>
  <si>
    <t>Two Sound Rocket</t>
  </si>
  <si>
    <t>ROCOMG250OS</t>
  </si>
  <si>
    <t>Whistling Rocket</t>
  </si>
  <si>
    <t>FANCY WHEEL</t>
  </si>
  <si>
    <t>FAWOMG258OS</t>
  </si>
  <si>
    <t>Bambaram</t>
  </si>
  <si>
    <t>FAWSAS259OS</t>
  </si>
  <si>
    <t>Helicopter</t>
  </si>
  <si>
    <t>FAWOMG260OS</t>
  </si>
  <si>
    <t>Whistling Wheel</t>
  </si>
  <si>
    <t>FAWOMG261OS</t>
  </si>
  <si>
    <t>900CC Wheel</t>
  </si>
  <si>
    <t>FAWOMG262OS</t>
  </si>
  <si>
    <t>Disco Wheel</t>
  </si>
  <si>
    <t>FAWSAS263OS</t>
  </si>
  <si>
    <t>Drone</t>
  </si>
  <si>
    <t>FAWOMG446OS</t>
  </si>
  <si>
    <t>Ayyan Brand - Rio Wheel (5 Pcs) Orange &amp; Purple</t>
  </si>
  <si>
    <t>FAWOMG447OS</t>
  </si>
  <si>
    <t>Ayyan Brand - Ninja Chakker (2 Pcs)</t>
  </si>
  <si>
    <t>FAWOMG448OS</t>
  </si>
  <si>
    <t>Ayyan Brand - Zodiac Spinner (5 Pcs)</t>
  </si>
  <si>
    <t>FAWOMG449OS</t>
  </si>
  <si>
    <t>Ayyan Brand - Cocktail Spinner (10 Pcs)</t>
  </si>
  <si>
    <t>FAWOMG450OS</t>
  </si>
  <si>
    <t>Ayyan Brand - Lotus Wheel (5 Pcs)</t>
  </si>
  <si>
    <t>FANCY FOUNTAINS</t>
  </si>
  <si>
    <t>FAFOMG294OS</t>
  </si>
  <si>
    <t>Peacock</t>
  </si>
  <si>
    <t>FAFOMG295OS</t>
  </si>
  <si>
    <t>Dhandiya Peacock</t>
  </si>
  <si>
    <t>FAFOMG462OS</t>
  </si>
  <si>
    <t>Hanuman Gatha</t>
  </si>
  <si>
    <t>FAFOMG296OS</t>
  </si>
  <si>
    <t>Water Queen</t>
  </si>
  <si>
    <t>FAFOMG298OS</t>
  </si>
  <si>
    <t>Triple Monkey 3 in 1</t>
  </si>
  <si>
    <t>FAFOMG299OS</t>
  </si>
  <si>
    <t>Kulfi (5 Pcs)</t>
  </si>
  <si>
    <t>Box - 5 Pce</t>
  </si>
  <si>
    <t>FAFOMG300OS</t>
  </si>
  <si>
    <t>Cornetto (5 Pcs)</t>
  </si>
  <si>
    <t>FAFOMG301OS</t>
  </si>
  <si>
    <t>Multicolour Shower (5 Pcs)</t>
  </si>
  <si>
    <t>FAFOMG304OS</t>
  </si>
  <si>
    <t>Tin Shower</t>
  </si>
  <si>
    <t>FAFOMG305OS</t>
  </si>
  <si>
    <t>Motu Patlu (2 Pcs)</t>
  </si>
  <si>
    <t>Box - 2 Pcs</t>
  </si>
  <si>
    <t>FAFOMG306OS</t>
  </si>
  <si>
    <t>Dollu &amp; Ballu (Fountain &amp; Shot)</t>
  </si>
  <si>
    <t>FAFOMG307OS</t>
  </si>
  <si>
    <t>Emu Egg (2 Pcs)</t>
  </si>
  <si>
    <t>FAFOMG463OS</t>
  </si>
  <si>
    <t>Blackmoney (5 Pcs)</t>
  </si>
  <si>
    <t>FAFOMG451OS</t>
  </si>
  <si>
    <t>Ayyan Brand - Purple Dove (1 Pce)</t>
  </si>
  <si>
    <t>FAFOMG452OS</t>
  </si>
  <si>
    <t>Ayyan Brand - Lemon Tree (1 Pce)</t>
  </si>
  <si>
    <t>FAFOMG453OS</t>
  </si>
  <si>
    <t>Ayyan Brand - Super Star Crackling (1 Pce)</t>
  </si>
  <si>
    <t>FAFOMG454OS</t>
  </si>
  <si>
    <t>Ayyan Brand - Jadugar, Manorajan Fountain (4 Pcs)</t>
  </si>
  <si>
    <t>Box - 4 Pcs</t>
  </si>
  <si>
    <t>CLASSIC NOVELTIES</t>
  </si>
  <si>
    <t>CLNOMG308OS</t>
  </si>
  <si>
    <t>Seven Shot Colour</t>
  </si>
  <si>
    <t>CLNOMG313OS</t>
  </si>
  <si>
    <t>Kit Kat (Crackling)</t>
  </si>
  <si>
    <t>CLNOMG321OS</t>
  </si>
  <si>
    <t>Photoflash</t>
  </si>
  <si>
    <t>CLNOMG323OS</t>
  </si>
  <si>
    <t>Mega Siren</t>
  </si>
  <si>
    <t>CLNOMG325OS</t>
  </si>
  <si>
    <t>Butterfly</t>
  </si>
  <si>
    <t>CLNOMG326OS</t>
  </si>
  <si>
    <t>Money Bank (Currency Note Bomb)</t>
  </si>
  <si>
    <t>CLNOMG328OS</t>
  </si>
  <si>
    <t>Top Gun</t>
  </si>
  <si>
    <t>Star Sun Moon Light (5 Pcs)</t>
  </si>
  <si>
    <t>CLNOMG459OS</t>
  </si>
  <si>
    <t>90 Watts (3 Pcs)</t>
  </si>
  <si>
    <t>MULTIPLE SHOTS - AERIAL</t>
  </si>
  <si>
    <t>MULSAS353OS</t>
  </si>
  <si>
    <t>30 Shots</t>
  </si>
  <si>
    <t>MULSAS354OS</t>
  </si>
  <si>
    <t>60 Shots</t>
  </si>
  <si>
    <t>MULSAS355OS</t>
  </si>
  <si>
    <t>120 Shots</t>
  </si>
  <si>
    <t>MULSAS356OS</t>
  </si>
  <si>
    <t>240 Shots</t>
  </si>
  <si>
    <t>MULOMG357OS</t>
  </si>
  <si>
    <t>10 Shots (Multi Colour)</t>
  </si>
  <si>
    <t>MULOMG358OS</t>
  </si>
  <si>
    <t>10 Shots (Rang Chakkar)</t>
  </si>
  <si>
    <t>MULOMG359OS</t>
  </si>
  <si>
    <t>12 Colourful Shots</t>
  </si>
  <si>
    <t>MULOMG360OS</t>
  </si>
  <si>
    <t>15 Shots (Multi Colour)</t>
  </si>
  <si>
    <t>MULOMG361OS</t>
  </si>
  <si>
    <t>5 X 5 Mines Shot (5 varieties)</t>
  </si>
  <si>
    <t>MULOMG363OS</t>
  </si>
  <si>
    <t>30 Shots (Whisling Shot)</t>
  </si>
  <si>
    <t>SINGLE SHOT - AERIAL</t>
  </si>
  <si>
    <t>SSASAS380OS</t>
  </si>
  <si>
    <t>Chotta Fancy</t>
  </si>
  <si>
    <t>SSASAS381OS</t>
  </si>
  <si>
    <t>2" Aerial</t>
  </si>
  <si>
    <t>SSAOMG389OS</t>
  </si>
  <si>
    <t>1" Sky Shot (5 Pcs)</t>
  </si>
  <si>
    <t>SSAOMG390OS</t>
  </si>
  <si>
    <t>1.75" Colour Fancy (3 Pcs)</t>
  </si>
  <si>
    <t>SSAOMG391OS</t>
  </si>
  <si>
    <t>3.5" Colour Fancy</t>
  </si>
  <si>
    <t>SSAOMG392OS</t>
  </si>
  <si>
    <t>3" Double Ball Fancy (2 Pcs)</t>
  </si>
  <si>
    <t>SSAOMG393OS</t>
  </si>
  <si>
    <t>3" Triple Ball Fancy (2 Pcs)</t>
  </si>
  <si>
    <t>SSAOMG395OS</t>
  </si>
  <si>
    <t>4" Nayagara Falls Fancy</t>
  </si>
  <si>
    <t>SSAOMG473OS</t>
  </si>
  <si>
    <t>4" Purple, Orange, Lemon Colour Fancy</t>
  </si>
  <si>
    <t>SSAOMG474OS</t>
  </si>
  <si>
    <t>4" Colour Fancy</t>
  </si>
  <si>
    <t>KIDS SPECIAL</t>
  </si>
  <si>
    <t>KIDOMG396OS</t>
  </si>
  <si>
    <t>Small Gun</t>
  </si>
  <si>
    <t>KIDOMG397OS</t>
  </si>
  <si>
    <t>Medium Gun</t>
  </si>
  <si>
    <t>KIDOMG398OS</t>
  </si>
  <si>
    <t>Big Gun</t>
  </si>
  <si>
    <t>KIDOMG399OS</t>
  </si>
  <si>
    <t>Serpent Big</t>
  </si>
  <si>
    <t>KIDOMG400OS</t>
  </si>
  <si>
    <t>Roll Cap</t>
  </si>
  <si>
    <t>10 Packets - 100 Pcs</t>
  </si>
  <si>
    <t>KIDOMG401OS</t>
  </si>
  <si>
    <t>King Deluxe Match Box (10 in 1)</t>
  </si>
  <si>
    <t>KIDOMG402OS</t>
  </si>
  <si>
    <t>Super Deluxe Match Box (10 in 1)</t>
  </si>
  <si>
    <t>KIDOMG403OS</t>
  </si>
  <si>
    <t>Giant Deluxe March Box (10 in 1)</t>
  </si>
  <si>
    <t>KIDOMG404OS</t>
  </si>
  <si>
    <t>Big Boss Match Box (Laptop 10 in 1)</t>
  </si>
  <si>
    <t>KIDRAJ406OS</t>
  </si>
  <si>
    <t>Snake Cartoon (25 Pcs)</t>
  </si>
  <si>
    <t>1 Box - 25 Pcs</t>
  </si>
  <si>
    <t>KIDOMG475OS</t>
  </si>
  <si>
    <t>Assorted Cartoons</t>
  </si>
  <si>
    <t>1 Box - 10 Pcs</t>
  </si>
  <si>
    <t>GIFTBOXES</t>
  </si>
  <si>
    <t>GIBOMG415OS</t>
  </si>
  <si>
    <t>Chocolate - 12 Items</t>
  </si>
  <si>
    <t>1 Box</t>
  </si>
  <si>
    <t>GIBOMG416OS</t>
  </si>
  <si>
    <t>Blackcurrent - 18 Items</t>
  </si>
  <si>
    <t>GIBOMG417OS</t>
  </si>
  <si>
    <t>Mango - 22 Items</t>
  </si>
  <si>
    <t>GIBOMG418OS</t>
  </si>
  <si>
    <t>Strawberry - 25 Items</t>
  </si>
  <si>
    <t>GIBOMG419OS</t>
  </si>
  <si>
    <t>Red Velvet - 30 Items</t>
  </si>
  <si>
    <t>GIBOMG420OS</t>
  </si>
  <si>
    <t>Chocobar - 36 Items</t>
  </si>
  <si>
    <t>GIBOMG421OS</t>
  </si>
  <si>
    <t>Pista - 40 Items</t>
  </si>
  <si>
    <t>GIBOMG422OS</t>
  </si>
  <si>
    <t>Honey - 50 Items</t>
  </si>
  <si>
    <t>GIBOMG423OS</t>
  </si>
  <si>
    <t>Fruit &amp; Nuts - 60 Items</t>
  </si>
  <si>
    <t>Additional Discount %</t>
  </si>
  <si>
    <t>Final Amount</t>
  </si>
  <si>
    <t>Fill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</si>
</sst>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 #,##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Bookman Old Style"/>
      <family val="1"/>
    </font>
    <font>
      <sz val="11"/>
      <color theme="1"/>
      <name val="Bookman Old Style"/>
      <family val="1"/>
    </font>
    <font>
      <b/>
      <sz val="12"/>
      <color theme="1"/>
      <name val="Bookman Old Style"/>
      <family val="1"/>
    </font>
    <font>
      <b/>
      <sz val="12"/>
      <color rgb="FF000000"/>
      <name val="Bookman Old Style"/>
      <family val="1"/>
    </font>
    <font>
      <b/>
      <sz val="9"/>
      <color rgb="FFFF0000"/>
      <name val="Bookman Old Style"/>
      <family val="1"/>
    </font>
    <font>
      <b/>
      <sz val="14"/>
      <name val="Bookman Old Style"/>
      <family val="1"/>
    </font>
    <font>
      <b/>
      <sz val="10"/>
      <color rgb="FF000000"/>
      <name val="Bookman Old Style"/>
      <family val="1"/>
    </font>
    <font>
      <b/>
      <sz val="10"/>
      <color theme="0"/>
      <name val="Bookman Old Style"/>
      <family val="1"/>
    </font>
    <font>
      <sz val="10"/>
      <name val="Bookman Old Style"/>
      <family val="1"/>
    </font>
    <font>
      <sz val="10"/>
      <color theme="1"/>
      <name val="Bookman Old Style"/>
      <family val="1"/>
    </font>
    <font>
      <b/>
      <sz val="16"/>
      <color theme="1"/>
      <name val="Bookman Old Style"/>
      <family val="1"/>
    </font>
  </fonts>
  <fills count="5">
    <fill>
      <patternFill patternType="none"/>
    </fill>
    <fill>
      <patternFill patternType="gray125"/>
    </fill>
    <fill>
      <patternFill patternType="solid">
        <fgColor theme="9" tint="0.39997558519241921"/>
        <bgColor indexed="64"/>
      </patternFill>
    </fill>
    <fill>
      <patternFill patternType="solid">
        <fgColor rgb="FF00B0F0"/>
        <bgColor indexed="64"/>
      </patternFill>
    </fill>
    <fill>
      <patternFill patternType="solid">
        <fgColor theme="8" tint="0.59999389629810485"/>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3">
    <xf numFmtId="0" fontId="0" fillId="0" borderId="0" xfId="0"/>
    <xf numFmtId="0" fontId="3" fillId="0" borderId="0" xfId="0" applyFont="1" applyAlignment="1">
      <alignment wrapText="1"/>
    </xf>
    <xf numFmtId="0" fontId="3" fillId="0" borderId="0" xfId="0" applyFont="1"/>
    <xf numFmtId="1" fontId="4" fillId="0" borderId="0" xfId="0" applyNumberFormat="1" applyFont="1" applyAlignment="1">
      <alignment horizontal="center"/>
    </xf>
    <xf numFmtId="2" fontId="4" fillId="0" borderId="0" xfId="0" applyNumberFormat="1" applyFont="1" applyAlignment="1">
      <alignment horizontal="center"/>
    </xf>
    <xf numFmtId="0" fontId="5" fillId="0" borderId="0" xfId="0" applyFont="1"/>
    <xf numFmtId="0" fontId="5" fillId="0" borderId="0" xfId="0" applyFont="1" applyAlignment="1">
      <alignment horizontal="center"/>
    </xf>
    <xf numFmtId="164" fontId="0" fillId="0" borderId="0" xfId="0" applyNumberFormat="1"/>
    <xf numFmtId="0" fontId="6" fillId="0" borderId="0" xfId="0" applyFont="1" applyAlignment="1">
      <alignment horizontal="center" vertical="center" wrapText="1"/>
    </xf>
    <xf numFmtId="0" fontId="6" fillId="0" borderId="0" xfId="0" applyFont="1" applyAlignment="1">
      <alignment vertical="center" wrapText="1"/>
    </xf>
    <xf numFmtId="0" fontId="7" fillId="0" borderId="0" xfId="0" applyFont="1"/>
    <xf numFmtId="0" fontId="8" fillId="0" borderId="0" xfId="0" applyFont="1" applyAlignment="1">
      <alignment horizontal="center"/>
    </xf>
    <xf numFmtId="0" fontId="0" fillId="0" borderId="0" xfId="0" applyAlignment="1">
      <alignment wrapText="1"/>
    </xf>
    <xf numFmtId="0" fontId="10" fillId="3" borderId="4" xfId="0" applyFont="1" applyFill="1" applyBorder="1" applyAlignment="1">
      <alignment horizontal="centerContinuous" vertical="top"/>
    </xf>
    <xf numFmtId="0" fontId="11" fillId="3" borderId="4" xfId="0" applyFont="1" applyFill="1" applyBorder="1" applyAlignment="1">
      <alignment horizontal="centerContinuous" vertical="top"/>
    </xf>
    <xf numFmtId="0" fontId="12" fillId="0" borderId="4" xfId="0" applyFont="1" applyBorder="1"/>
    <xf numFmtId="0" fontId="11" fillId="0" borderId="4" xfId="0" applyFont="1" applyBorder="1" applyAlignment="1">
      <alignment horizontal="center" vertical="top"/>
    </xf>
    <xf numFmtId="164" fontId="12" fillId="0" borderId="4" xfId="0" applyNumberFormat="1" applyFont="1" applyBorder="1"/>
    <xf numFmtId="9" fontId="12" fillId="0" borderId="4" xfId="0" applyNumberFormat="1" applyFont="1" applyBorder="1"/>
    <xf numFmtId="0" fontId="12" fillId="0" borderId="5" xfId="0" applyFont="1" applyBorder="1"/>
    <xf numFmtId="9" fontId="0" fillId="0" borderId="0" xfId="0" applyNumberFormat="1"/>
    <xf numFmtId="9" fontId="0" fillId="0" borderId="0" xfId="1" applyFont="1"/>
    <xf numFmtId="0" fontId="10" fillId="3" borderId="5" xfId="0" applyFont="1" applyFill="1" applyBorder="1" applyAlignment="1">
      <alignment horizontal="centerContinuous" vertical="top"/>
    </xf>
    <xf numFmtId="0" fontId="11" fillId="3" borderId="5" xfId="0" applyFont="1" applyFill="1" applyBorder="1" applyAlignment="1">
      <alignment horizontal="centerContinuous" vertical="top"/>
    </xf>
    <xf numFmtId="0" fontId="12" fillId="0" borderId="4" xfId="0" applyFont="1" applyBorder="1" applyAlignment="1">
      <alignment horizontal="center"/>
    </xf>
    <xf numFmtId="0" fontId="13" fillId="0" borderId="6" xfId="0" applyFont="1" applyBorder="1" applyAlignment="1">
      <alignment horizontal="right"/>
    </xf>
    <xf numFmtId="164" fontId="13" fillId="0" borderId="7" xfId="0" applyNumberFormat="1" applyFont="1" applyBorder="1"/>
    <xf numFmtId="0" fontId="13" fillId="0" borderId="0" xfId="0" applyFont="1" applyAlignment="1">
      <alignment horizontal="right"/>
    </xf>
    <xf numFmtId="0" fontId="13" fillId="0" borderId="8" xfId="0" applyFont="1" applyBorder="1" applyAlignment="1">
      <alignment horizontal="right"/>
    </xf>
    <xf numFmtId="164" fontId="13" fillId="0" borderId="10" xfId="0" applyNumberFormat="1" applyFont="1" applyBorder="1"/>
    <xf numFmtId="0" fontId="9" fillId="2" borderId="1" xfId="0" applyFont="1" applyFill="1" applyBorder="1" applyAlignment="1" applyProtection="1">
      <alignment vertical="center" wrapText="1"/>
      <protection locked="0"/>
    </xf>
    <xf numFmtId="0" fontId="9" fillId="2" borderId="2" xfId="0" applyFont="1" applyFill="1" applyBorder="1" applyAlignment="1" applyProtection="1">
      <alignment horizontal="center" vertical="center" wrapText="1"/>
      <protection locked="0"/>
    </xf>
    <xf numFmtId="164" fontId="9" fillId="2" borderId="2" xfId="0" applyNumberFormat="1" applyFont="1" applyFill="1" applyBorder="1" applyAlignment="1" applyProtection="1">
      <alignment vertical="center" wrapText="1"/>
      <protection locked="0"/>
    </xf>
    <xf numFmtId="164" fontId="9" fillId="2" borderId="2" xfId="0" applyNumberFormat="1" applyFont="1" applyFill="1" applyBorder="1" applyAlignment="1" applyProtection="1">
      <alignment horizontal="center" vertical="center" wrapText="1"/>
      <protection locked="0"/>
    </xf>
    <xf numFmtId="164" fontId="9" fillId="2" borderId="3" xfId="0" applyNumberFormat="1"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Continuous" vertical="top"/>
      <protection locked="0"/>
    </xf>
    <xf numFmtId="0" fontId="11" fillId="3" borderId="5" xfId="0" applyFont="1" applyFill="1" applyBorder="1" applyAlignment="1" applyProtection="1">
      <alignment horizontal="centerContinuous" vertical="top"/>
      <protection locked="0"/>
    </xf>
    <xf numFmtId="9" fontId="13" fillId="0" borderId="9" xfId="0" applyNumberFormat="1" applyFont="1" applyBorder="1" applyProtection="1">
      <protection locked="0"/>
    </xf>
    <xf numFmtId="0" fontId="2" fillId="0" borderId="0" xfId="0" applyFont="1" applyAlignment="1">
      <alignment horizontal="center" vertical="center"/>
    </xf>
    <xf numFmtId="164" fontId="2" fillId="0" borderId="0" xfId="0" applyNumberFormat="1" applyFont="1" applyAlignment="1">
      <alignment horizontal="center"/>
    </xf>
    <xf numFmtId="0" fontId="12" fillId="4" borderId="5" xfId="0" applyFont="1" applyFill="1" applyBorder="1" applyProtection="1">
      <protection locked="0"/>
    </xf>
    <xf numFmtId="164" fontId="12" fillId="4" borderId="4" xfId="0" applyNumberFormat="1" applyFont="1" applyFill="1" applyBorder="1" applyProtection="1">
      <protection locked="0"/>
    </xf>
    <xf numFmtId="0" fontId="2" fillId="4" borderId="1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818031</xdr:colOff>
      <xdr:row>0</xdr:row>
      <xdr:rowOff>91187</xdr:rowOff>
    </xdr:from>
    <xdr:to>
      <xdr:col>1</xdr:col>
      <xdr:colOff>223301</xdr:colOff>
      <xdr:row>4</xdr:row>
      <xdr:rowOff>133545</xdr:rowOff>
    </xdr:to>
    <xdr:pic>
      <xdr:nvPicPr>
        <xdr:cNvPr id="2" name="Picture 1" descr="Seethala Devi Temple : Seethala Devi Temple Details | Seethala Devi -  Madipakkam | Tamilnadu Temple | சீதளா தேவி">
          <a:extLst>
            <a:ext uri="{FF2B5EF4-FFF2-40B4-BE49-F238E27FC236}">
              <a16:creationId xmlns:a16="http://schemas.microsoft.com/office/drawing/2014/main" id="{A103764E-4D34-4FE1-95B6-EA5266B1E1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8031" y="91187"/>
          <a:ext cx="810000" cy="810984"/>
        </a:xfrm>
        <a:prstGeom prst="rect">
          <a:avLst/>
        </a:prstGeom>
        <a:noFill/>
        <a:ln>
          <a:noFill/>
        </a:ln>
      </xdr:spPr>
    </xdr:pic>
    <xdr:clientData/>
  </xdr:twoCellAnchor>
  <xdr:twoCellAnchor editAs="oneCell">
    <xdr:from>
      <xdr:col>5</xdr:col>
      <xdr:colOff>633473</xdr:colOff>
      <xdr:row>0</xdr:row>
      <xdr:rowOff>94226</xdr:rowOff>
    </xdr:from>
    <xdr:to>
      <xdr:col>6</xdr:col>
      <xdr:colOff>542325</xdr:colOff>
      <xdr:row>4</xdr:row>
      <xdr:rowOff>135600</xdr:rowOff>
    </xdr:to>
    <xdr:pic>
      <xdr:nvPicPr>
        <xdr:cNvPr id="3" name="Picture 2" descr="Lord Ayyappa - Art Prints by Tallenge Store | Buy Posters, Frames, Canvas &amp;amp;  Digital Art Prints | Small, Compact, Medium and Large Variants">
          <a:extLst>
            <a:ext uri="{FF2B5EF4-FFF2-40B4-BE49-F238E27FC236}">
              <a16:creationId xmlns:a16="http://schemas.microsoft.com/office/drawing/2014/main" id="{A4B4D486-123B-4649-B47F-86F799D13FC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2777" y="94226"/>
          <a:ext cx="810000" cy="810000"/>
        </a:xfrm>
        <a:prstGeom prst="rect">
          <a:avLst/>
        </a:prstGeom>
        <a:noFill/>
        <a:ln>
          <a:noFill/>
        </a:ln>
      </xdr:spPr>
    </xdr:pic>
    <xdr:clientData/>
  </xdr:twoCellAnchor>
  <xdr:twoCellAnchor editAs="oneCell">
    <xdr:from>
      <xdr:col>6</xdr:col>
      <xdr:colOff>883218</xdr:colOff>
      <xdr:row>0</xdr:row>
      <xdr:rowOff>96272</xdr:rowOff>
    </xdr:from>
    <xdr:to>
      <xdr:col>7</xdr:col>
      <xdr:colOff>454140</xdr:colOff>
      <xdr:row>4</xdr:row>
      <xdr:rowOff>137285</xdr:rowOff>
    </xdr:to>
    <xdr:pic>
      <xdr:nvPicPr>
        <xdr:cNvPr id="4" name="Picture 3">
          <a:extLst>
            <a:ext uri="{FF2B5EF4-FFF2-40B4-BE49-F238E27FC236}">
              <a16:creationId xmlns:a16="http://schemas.microsoft.com/office/drawing/2014/main" id="{9C97B1A8-380C-4A19-A816-5E7051D33EF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73670" y="96272"/>
          <a:ext cx="810000" cy="809639"/>
        </a:xfrm>
        <a:prstGeom prst="rect">
          <a:avLst/>
        </a:prstGeom>
        <a:noFill/>
        <a:ln>
          <a:noFill/>
        </a:ln>
      </xdr:spPr>
    </xdr:pic>
    <xdr:clientData/>
  </xdr:twoCellAnchor>
  <xdr:twoCellAnchor editAs="oneCell">
    <xdr:from>
      <xdr:col>2</xdr:col>
      <xdr:colOff>1514308</xdr:colOff>
      <xdr:row>0</xdr:row>
      <xdr:rowOff>22414</xdr:rowOff>
    </xdr:from>
    <xdr:to>
      <xdr:col>3</xdr:col>
      <xdr:colOff>1083385</xdr:colOff>
      <xdr:row>3</xdr:row>
      <xdr:rowOff>2</xdr:rowOff>
    </xdr:to>
    <xdr:pic>
      <xdr:nvPicPr>
        <xdr:cNvPr id="5" name="Picture 4">
          <a:extLst>
            <a:ext uri="{FF2B5EF4-FFF2-40B4-BE49-F238E27FC236}">
              <a16:creationId xmlns:a16="http://schemas.microsoft.com/office/drawing/2014/main" id="{4CA11EC1-4CE6-401F-8406-A026B0AD5C5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34548" y="22414"/>
          <a:ext cx="2525637" cy="541468"/>
        </a:xfrm>
        <a:prstGeom prst="rect">
          <a:avLst/>
        </a:prstGeom>
      </xdr:spPr>
    </xdr:pic>
    <xdr:clientData/>
  </xdr:twoCellAnchor>
  <xdr:oneCellAnchor>
    <xdr:from>
      <xdr:col>0</xdr:col>
      <xdr:colOff>874059</xdr:colOff>
      <xdr:row>175</xdr:row>
      <xdr:rowOff>156883</xdr:rowOff>
    </xdr:from>
    <xdr:ext cx="9966960" cy="2274096"/>
    <xdr:sp macro="" textlink="">
      <xdr:nvSpPr>
        <xdr:cNvPr id="6" name="TextBox 5">
          <a:extLst>
            <a:ext uri="{FF2B5EF4-FFF2-40B4-BE49-F238E27FC236}">
              <a16:creationId xmlns:a16="http://schemas.microsoft.com/office/drawing/2014/main" id="{DD9EAE6B-EBA6-468F-91E3-6CA4D9FC31DF}"/>
            </a:ext>
          </a:extLst>
        </xdr:cNvPr>
        <xdr:cNvSpPr txBox="1"/>
      </xdr:nvSpPr>
      <xdr:spPr>
        <a:xfrm>
          <a:off x="874059" y="32800963"/>
          <a:ext cx="9966960" cy="227409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i="1">
              <a:latin typeface="Bookman Old Style" panose="02050604050505020204" pitchFamily="18" charset="0"/>
            </a:rPr>
            <a:t>OUR FIVE FINGER</a:t>
          </a:r>
          <a:r>
            <a:rPr lang="en-US" sz="1600" b="1" i="1" baseline="0">
              <a:latin typeface="Bookman Old Style" panose="02050604050505020204" pitchFamily="18" charset="0"/>
            </a:rPr>
            <a:t> PROMISE</a:t>
          </a:r>
        </a:p>
        <a:p>
          <a:pPr algn="ctr"/>
          <a:endParaRPr lang="en-US" sz="1600" b="1" baseline="0">
            <a:latin typeface="Bookman Old Style" panose="02050604050505020204" pitchFamily="18" charset="0"/>
          </a:endParaRPr>
        </a:p>
        <a:p>
          <a:pPr algn="l"/>
          <a:r>
            <a:rPr lang="en-US" sz="1200" b="1" baseline="0">
              <a:latin typeface="Bookman Old Style" panose="02050604050505020204" pitchFamily="18" charset="0"/>
            </a:rPr>
            <a:t>■ No minimum order value. We even take orders worth Rs.100.</a:t>
          </a:r>
        </a:p>
        <a:p>
          <a:pPr algn="l"/>
          <a:endParaRPr lang="en-US" sz="1100" b="1" baseline="0">
            <a:solidFill>
              <a:schemeClr val="tx1"/>
            </a:solidFill>
            <a:effectLst/>
            <a:latin typeface="+mn-lt"/>
            <a:ea typeface="+mn-ea"/>
            <a:cs typeface="+mn-cs"/>
          </a:endParaRPr>
        </a:p>
        <a:p>
          <a:pPr algn="l"/>
          <a:r>
            <a:rPr lang="en-US" sz="1200" b="1" baseline="0">
              <a:solidFill>
                <a:schemeClr val="tx1"/>
              </a:solidFill>
              <a:effectLst/>
              <a:latin typeface="Bookman Old Style" panose="02050604050505020204" pitchFamily="18" charset="0"/>
              <a:ea typeface="+mn-ea"/>
              <a:cs typeface="+mn-cs"/>
            </a:rPr>
            <a:t>■ We hand pick the products before it comes to you.</a:t>
          </a:r>
        </a:p>
        <a:p>
          <a:pPr algn="l"/>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effectLst/>
              <a:latin typeface="Bookman Old Style" panose="02050604050505020204" pitchFamily="18" charset="0"/>
              <a:ea typeface="+mn-ea"/>
              <a:cs typeface="+mn-cs"/>
            </a:rPr>
            <a:t>■ If we are not satisfied with the product, we will not sell it.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effectLst/>
              <a:latin typeface="Bookman Old Style" panose="02050604050505020204" pitchFamily="18" charset="0"/>
              <a:ea typeface="+mn-ea"/>
              <a:cs typeface="+mn-cs"/>
            </a:rPr>
            <a:t>■ We deliver the products to your nearest proximity. Don't have to worry about the pick up points and "to-pay" conditions.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a:effectLst/>
              <a:latin typeface="Bookman Old Style" panose="02050604050505020204" pitchFamily="18" charset="0"/>
            </a:rPr>
            <a:t>■ Finally... Your </a:t>
          </a:r>
          <a:r>
            <a:rPr lang="en-US" sz="1200" b="1" baseline="0">
              <a:effectLst/>
              <a:latin typeface="Bookman Old Style" panose="02050604050505020204" pitchFamily="18" charset="0"/>
            </a:rPr>
            <a:t>Happiness...</a:t>
          </a:r>
          <a:endParaRPr lang="en-US" sz="1200" b="1">
            <a:effectLst/>
            <a:latin typeface="Bookman Old Style" panose="0205060405050502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algn="l"/>
          <a:endParaRPr lang="en-US" sz="1200" b="1" baseline="0">
            <a:solidFill>
              <a:schemeClr val="tx1"/>
            </a:solidFill>
            <a:effectLst/>
            <a:latin typeface="Bookman Old Style" panose="02050604050505020204" pitchFamily="18" charset="0"/>
            <a:ea typeface="+mn-ea"/>
            <a:cs typeface="+mn-cs"/>
          </a:endParaRPr>
        </a:p>
        <a:p>
          <a:pPr algn="l"/>
          <a:endParaRPr lang="en-US" sz="1200" b="1" baseline="0">
            <a:solidFill>
              <a:schemeClr val="tx1"/>
            </a:solidFill>
            <a:effectLst/>
            <a:latin typeface="Bookman Old Style" panose="02050604050505020204" pitchFamily="18" charset="0"/>
            <a:ea typeface="+mn-ea"/>
            <a:cs typeface="+mn-cs"/>
          </a:endParaRPr>
        </a:p>
      </xdr:txBody>
    </xdr:sp>
    <xdr:clientData/>
  </xdr:oneCellAnchor>
  <xdr:oneCellAnchor>
    <xdr:from>
      <xdr:col>0</xdr:col>
      <xdr:colOff>874058</xdr:colOff>
      <xdr:row>189</xdr:row>
      <xdr:rowOff>1</xdr:rowOff>
    </xdr:from>
    <xdr:ext cx="9966960" cy="2095499"/>
    <xdr:sp macro="" textlink="">
      <xdr:nvSpPr>
        <xdr:cNvPr id="7" name="TextBox 6">
          <a:extLst>
            <a:ext uri="{FF2B5EF4-FFF2-40B4-BE49-F238E27FC236}">
              <a16:creationId xmlns:a16="http://schemas.microsoft.com/office/drawing/2014/main" id="{FDCFD1A0-2C28-4832-99D1-0558885ECE21}"/>
            </a:ext>
          </a:extLst>
        </xdr:cNvPr>
        <xdr:cNvSpPr txBox="1"/>
      </xdr:nvSpPr>
      <xdr:spPr>
        <a:xfrm>
          <a:off x="874058" y="35204401"/>
          <a:ext cx="9966960" cy="2095499"/>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i="1">
              <a:latin typeface="Bookman Old Style" panose="02050604050505020204" pitchFamily="18" charset="0"/>
            </a:rPr>
            <a:t>OPTIONS OUTSIDE THE</a:t>
          </a:r>
          <a:r>
            <a:rPr lang="en-US" sz="1600" b="1" i="1" baseline="0">
              <a:latin typeface="Bookman Old Style" panose="02050604050505020204" pitchFamily="18" charset="0"/>
            </a:rPr>
            <a:t> LIST</a:t>
          </a:r>
        </a:p>
        <a:p>
          <a:pPr algn="ctr"/>
          <a:endParaRPr lang="en-US" sz="1600" b="1" baseline="0">
            <a:latin typeface="Bookman Old Style" panose="02050604050505020204" pitchFamily="18" charset="0"/>
          </a:endParaRPr>
        </a:p>
        <a:p>
          <a:pPr algn="l"/>
          <a:r>
            <a:rPr lang="en-US" sz="1200" b="1" baseline="0">
              <a:latin typeface="Bookman Old Style" panose="02050604050505020204" pitchFamily="18" charset="0"/>
            </a:rPr>
            <a:t>■ </a:t>
          </a:r>
          <a:r>
            <a:rPr lang="en-US" sz="1200" b="1" baseline="0">
              <a:solidFill>
                <a:schemeClr val="tx1"/>
              </a:solidFill>
              <a:effectLst/>
              <a:latin typeface="Bookman Old Style" panose="02050604050505020204" pitchFamily="18" charset="0"/>
              <a:ea typeface="+mn-ea"/>
              <a:cs typeface="+mn-cs"/>
            </a:rPr>
            <a:t>Value Pack/ Bundled products available on select products. Ask for special price for value packs .</a:t>
          </a:r>
        </a:p>
        <a:p>
          <a:pPr algn="l"/>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effectLst/>
              <a:latin typeface="Bookman Old Style" panose="02050604050505020204" pitchFamily="18" charset="0"/>
              <a:ea typeface="+mn-ea"/>
              <a:cs typeface="+mn-cs"/>
            </a:rPr>
            <a:t>■ Additional flat discounts will be applied for bulk purchases.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a:effectLst/>
              <a:latin typeface="Bookman Old Style" panose="02050604050505020204" pitchFamily="18" charset="0"/>
            </a:rPr>
            <a:t>■ Product/</a:t>
          </a:r>
          <a:r>
            <a:rPr lang="en-US" sz="1200" b="1" baseline="0">
              <a:effectLst/>
              <a:latin typeface="Bookman Old Style" panose="02050604050505020204" pitchFamily="18" charset="0"/>
            </a:rPr>
            <a:t> item recommendations available based on interest. Specify the budget and we will hand pick the items.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effectLst/>
            <a:latin typeface="Bookman Old Style" panose="0205060405050502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effectLst/>
              <a:latin typeface="Bookman Old Style" panose="02050604050505020204" pitchFamily="18" charset="0"/>
            </a:rPr>
            <a:t>■ Referral discount available. New customer referred by existing customer will attract additional referral discount for both parties (new &amp; referred customer).</a:t>
          </a:r>
          <a:endParaRPr lang="en-US" sz="1200" b="1" baseline="0">
            <a:solidFill>
              <a:schemeClr val="tx1"/>
            </a:solidFill>
            <a:effectLst/>
            <a:latin typeface="Bookman Old Style" panose="02050604050505020204" pitchFamily="18" charset="0"/>
            <a:ea typeface="+mn-ea"/>
            <a:cs typeface="+mn-cs"/>
          </a:endParaRPr>
        </a:p>
        <a:p>
          <a:pPr algn="l"/>
          <a:endParaRPr lang="en-US" sz="1200" b="1" baseline="0">
            <a:solidFill>
              <a:schemeClr val="tx1"/>
            </a:solidFill>
            <a:effectLst/>
            <a:latin typeface="Bookman Old Style" panose="02050604050505020204" pitchFamily="18" charset="0"/>
            <a:ea typeface="+mn-ea"/>
            <a:cs typeface="+mn-cs"/>
          </a:endParaRPr>
        </a:p>
      </xdr:txBody>
    </xdr:sp>
    <xdr:clientData/>
  </xdr:oneCellAnchor>
  <xdr:oneCellAnchor>
    <xdr:from>
      <xdr:col>0</xdr:col>
      <xdr:colOff>840442</xdr:colOff>
      <xdr:row>201</xdr:row>
      <xdr:rowOff>0</xdr:rowOff>
    </xdr:from>
    <xdr:ext cx="9966960" cy="3081618"/>
    <xdr:sp macro="" textlink="">
      <xdr:nvSpPr>
        <xdr:cNvPr id="8" name="TextBox 7">
          <a:extLst>
            <a:ext uri="{FF2B5EF4-FFF2-40B4-BE49-F238E27FC236}">
              <a16:creationId xmlns:a16="http://schemas.microsoft.com/office/drawing/2014/main" id="{D5D1FC65-A917-45DC-BC68-938BAFC4525B}"/>
            </a:ext>
          </a:extLst>
        </xdr:cNvPr>
        <xdr:cNvSpPr txBox="1"/>
      </xdr:nvSpPr>
      <xdr:spPr>
        <a:xfrm>
          <a:off x="840442" y="37398960"/>
          <a:ext cx="9966960" cy="3081618"/>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i="1">
              <a:latin typeface="Bookman Old Style" panose="02050604050505020204" pitchFamily="18" charset="0"/>
            </a:rPr>
            <a:t>TERMS</a:t>
          </a:r>
          <a:r>
            <a:rPr lang="en-US" sz="1600" b="1" i="1" baseline="0">
              <a:latin typeface="Bookman Old Style" panose="02050604050505020204" pitchFamily="18" charset="0"/>
            </a:rPr>
            <a:t> &amp; CONDITIONS</a:t>
          </a:r>
        </a:p>
        <a:p>
          <a:pPr algn="ctr"/>
          <a:endParaRPr lang="en-US" sz="1600" b="1" baseline="0">
            <a:latin typeface="Bookman Old Style" panose="02050604050505020204" pitchFamily="18" charset="0"/>
          </a:endParaRPr>
        </a:p>
        <a:p>
          <a:pPr algn="l"/>
          <a:r>
            <a:rPr lang="en-US" sz="1100" b="1" baseline="0">
              <a:solidFill>
                <a:schemeClr val="tx1"/>
              </a:solidFill>
              <a:effectLst/>
              <a:latin typeface="+mn-lt"/>
              <a:ea typeface="+mn-ea"/>
              <a:cs typeface="+mn-cs"/>
            </a:rPr>
            <a:t>■  </a:t>
          </a:r>
          <a:r>
            <a:rPr lang="en-US" sz="1200" b="1" baseline="0">
              <a:latin typeface="Bookman Old Style" panose="02050604050505020204" pitchFamily="18" charset="0"/>
            </a:rPr>
            <a:t>Products will be delivered to the nearest proximity. Product delivery time depends on climate and parcel  service.  Last minute orders will definitely have delays.</a:t>
          </a:r>
        </a:p>
        <a:p>
          <a:pPr algn="l"/>
          <a:endParaRPr lang="en-US" sz="1200" b="1" baseline="0">
            <a:latin typeface="Bookman Old Style" panose="02050604050505020204" pitchFamily="18" charset="0"/>
          </a:endParaRPr>
        </a:p>
        <a:p>
          <a:pPr algn="l"/>
          <a:r>
            <a:rPr lang="en-US" sz="1200" b="1" baseline="0">
              <a:latin typeface="Bookman Old Style" panose="02050604050505020204" pitchFamily="18" charset="0"/>
            </a:rPr>
            <a:t>■ Product availability, rates and discount % are subject to change</a:t>
          </a:r>
        </a:p>
        <a:p>
          <a:pPr algn="l"/>
          <a:endParaRPr lang="en-US" sz="1100" b="1" baseline="0">
            <a:solidFill>
              <a:schemeClr val="tx1"/>
            </a:solidFill>
            <a:effectLst/>
            <a:latin typeface="+mn-lt"/>
            <a:ea typeface="+mn-ea"/>
            <a:cs typeface="+mn-cs"/>
          </a:endParaRPr>
        </a:p>
        <a:p>
          <a:pPr algn="l"/>
          <a:r>
            <a:rPr lang="en-US" sz="1200" b="1" baseline="0">
              <a:solidFill>
                <a:schemeClr val="tx1"/>
              </a:solidFill>
              <a:effectLst/>
              <a:latin typeface="Bookman Old Style" panose="02050604050505020204" pitchFamily="18" charset="0"/>
              <a:ea typeface="+mn-ea"/>
              <a:cs typeface="+mn-cs"/>
            </a:rPr>
            <a:t>■ Orders once placed can be modified within 24 hours of placing the order  </a:t>
          </a:r>
        </a:p>
        <a:p>
          <a:pPr algn="l"/>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effectLst/>
              <a:latin typeface="Bookman Old Style" panose="02050604050505020204" pitchFamily="18" charset="0"/>
              <a:ea typeface="+mn-ea"/>
              <a:cs typeface="+mn-cs"/>
            </a:rPr>
            <a:t>■ Delivery to home address in Bangalore will attract additional delivery charge. To pay actuals to the delivery person. For the other cities, the parcel have to be picked up from the parcel office. Parcel charges will be reduced in the bill amount.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tx1"/>
              </a:solidFill>
              <a:effectLst/>
              <a:latin typeface="Bookman Old Style" panose="02050604050505020204" pitchFamily="18" charset="0"/>
              <a:ea typeface="+mn-ea"/>
              <a:cs typeface="+mn-cs"/>
            </a:rPr>
            <a:t>■ If product not available, we will check with you for alternate products. Once items confirmed, orders cannot be recalled</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a:effectLst/>
              <a:latin typeface="Bookman Old Style" panose="02050604050505020204" pitchFamily="18" charset="0"/>
            </a:rPr>
            <a:t>■ Placement</a:t>
          </a:r>
          <a:r>
            <a:rPr lang="en-US" sz="1200" b="1" baseline="0">
              <a:effectLst/>
              <a:latin typeface="Bookman Old Style" panose="02050604050505020204" pitchFamily="18" charset="0"/>
            </a:rPr>
            <a:t> of orders after the offer period might have lesser discount and/ or higher rate</a:t>
          </a:r>
          <a:endParaRPr lang="en-US" sz="1200" b="1">
            <a:effectLst/>
            <a:latin typeface="Bookman Old Style" panose="020506040505050202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baseline="0">
            <a:solidFill>
              <a:schemeClr val="tx1"/>
            </a:solidFill>
            <a:effectLst/>
            <a:latin typeface="Bookman Old Style" panose="02050604050505020204" pitchFamily="18" charset="0"/>
            <a:ea typeface="+mn-ea"/>
            <a:cs typeface="+mn-cs"/>
          </a:endParaRPr>
        </a:p>
        <a:p>
          <a:pPr algn="l"/>
          <a:endParaRPr lang="en-US" sz="1200" b="1" baseline="0">
            <a:solidFill>
              <a:schemeClr val="tx1"/>
            </a:solidFill>
            <a:effectLst/>
            <a:latin typeface="Bookman Old Style" panose="02050604050505020204" pitchFamily="18" charset="0"/>
            <a:ea typeface="+mn-ea"/>
            <a:cs typeface="+mn-cs"/>
          </a:endParaRPr>
        </a:p>
        <a:p>
          <a:pPr algn="l"/>
          <a:endParaRPr lang="en-US" sz="1200" b="1" baseline="0">
            <a:solidFill>
              <a:schemeClr val="tx1"/>
            </a:solidFill>
            <a:effectLst/>
            <a:latin typeface="Bookman Old Style" panose="02050604050505020204" pitchFamily="18" charset="0"/>
            <a:ea typeface="+mn-ea"/>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39F4-C5B0-49AF-AE9F-695438EE02D5}">
  <dimension ref="A2:P175"/>
  <sheetViews>
    <sheetView showGridLines="0" tabSelected="1" zoomScaleNormal="100" workbookViewId="0">
      <pane ySplit="7" topLeftCell="A8" activePane="bottomLeft" state="frozen"/>
      <selection pane="bottomLeft" activeCell="H33" sqref="H33"/>
    </sheetView>
  </sheetViews>
  <sheetFormatPr defaultColWidth="9.109375" defaultRowHeight="14.4" x14ac:dyDescent="0.3"/>
  <cols>
    <col min="1" max="1" width="20.44140625" customWidth="1"/>
    <col min="2" max="2" width="7.5546875" customWidth="1"/>
    <col min="3" max="3" width="43.109375" customWidth="1"/>
    <col min="4" max="4" width="19" bestFit="1" customWidth="1"/>
    <col min="5" max="5" width="14.6640625" customWidth="1"/>
    <col min="6" max="6" width="13.109375" customWidth="1"/>
    <col min="7" max="7" width="18.109375" customWidth="1"/>
    <col min="8" max="8" width="12.44140625" customWidth="1"/>
    <col min="9" max="9" width="23.33203125" bestFit="1" customWidth="1"/>
  </cols>
  <sheetData>
    <row r="2" spans="1:16" x14ac:dyDescent="0.3">
      <c r="A2" s="1"/>
      <c r="B2" s="2"/>
      <c r="C2" s="2"/>
      <c r="D2" s="3"/>
      <c r="E2" s="3"/>
      <c r="F2" s="3"/>
      <c r="G2" s="4"/>
    </row>
    <row r="3" spans="1:16" ht="15.75" customHeight="1" x14ac:dyDescent="0.3">
      <c r="A3" s="1"/>
      <c r="B3" s="5"/>
      <c r="C3" s="5"/>
      <c r="D3" s="5"/>
      <c r="E3" s="5"/>
      <c r="F3" s="5"/>
      <c r="G3" s="5"/>
    </row>
    <row r="4" spans="1:16" ht="15.6" x14ac:dyDescent="0.3">
      <c r="A4" s="1"/>
      <c r="B4" s="6" t="s">
        <v>0</v>
      </c>
      <c r="C4" s="6"/>
      <c r="D4" s="6"/>
      <c r="E4" s="6"/>
      <c r="F4" s="6"/>
      <c r="G4" s="5"/>
      <c r="H4" s="7"/>
    </row>
    <row r="5" spans="1:16" ht="15.75" customHeight="1" thickBot="1" x14ac:dyDescent="0.35">
      <c r="A5" s="1"/>
      <c r="B5" s="8" t="s">
        <v>1</v>
      </c>
      <c r="C5" s="8"/>
      <c r="D5" s="8"/>
      <c r="E5" s="8"/>
      <c r="F5" s="8"/>
      <c r="G5" s="9"/>
      <c r="I5" s="38" t="s">
        <v>3</v>
      </c>
    </row>
    <row r="6" spans="1:16" ht="18.600000000000001" thickBot="1" x14ac:dyDescent="0.4">
      <c r="A6" s="1"/>
      <c r="B6" s="10"/>
      <c r="C6" s="11" t="s">
        <v>2</v>
      </c>
      <c r="D6" s="11"/>
      <c r="E6" s="11"/>
      <c r="F6" s="10"/>
      <c r="G6" s="10"/>
      <c r="H6" s="42" t="s">
        <v>341</v>
      </c>
      <c r="I6" s="39">
        <f>+I173</f>
        <v>0</v>
      </c>
    </row>
    <row r="7" spans="1:16" s="12" customFormat="1" ht="36" customHeight="1" thickBot="1" x14ac:dyDescent="0.35">
      <c r="A7" s="30" t="s">
        <v>4</v>
      </c>
      <c r="B7" s="31" t="s">
        <v>5</v>
      </c>
      <c r="C7" s="31" t="s">
        <v>6</v>
      </c>
      <c r="D7" s="31" t="s">
        <v>7</v>
      </c>
      <c r="E7" s="32" t="s">
        <v>8</v>
      </c>
      <c r="F7" s="33" t="s">
        <v>9</v>
      </c>
      <c r="G7" s="33" t="s">
        <v>10</v>
      </c>
      <c r="H7" s="33" t="s">
        <v>11</v>
      </c>
      <c r="I7" s="34" t="s">
        <v>12</v>
      </c>
    </row>
    <row r="8" spans="1:16" x14ac:dyDescent="0.3">
      <c r="A8" s="13" t="s">
        <v>13</v>
      </c>
      <c r="B8" s="14"/>
      <c r="C8" s="14"/>
      <c r="D8" s="14"/>
      <c r="E8" s="14"/>
      <c r="F8" s="14"/>
      <c r="G8" s="14"/>
      <c r="H8" s="35"/>
      <c r="I8" s="14"/>
    </row>
    <row r="9" spans="1:16" x14ac:dyDescent="0.3">
      <c r="A9" s="15" t="s">
        <v>14</v>
      </c>
      <c r="B9" s="16">
        <v>1</v>
      </c>
      <c r="C9" s="15" t="s">
        <v>15</v>
      </c>
      <c r="D9" s="15" t="s">
        <v>16</v>
      </c>
      <c r="E9" s="17">
        <f>+G9/(1-F9)</f>
        <v>56</v>
      </c>
      <c r="F9" s="18">
        <v>0.75</v>
      </c>
      <c r="G9" s="17">
        <v>14</v>
      </c>
      <c r="H9" s="40"/>
      <c r="I9" s="17">
        <f>+G9*H9</f>
        <v>0</v>
      </c>
      <c r="L9" s="20"/>
      <c r="P9" s="21"/>
    </row>
    <row r="10" spans="1:16" x14ac:dyDescent="0.3">
      <c r="A10" s="15" t="s">
        <v>17</v>
      </c>
      <c r="B10" s="16">
        <f>+B9+1</f>
        <v>2</v>
      </c>
      <c r="C10" s="15" t="s">
        <v>18</v>
      </c>
      <c r="D10" s="15" t="s">
        <v>16</v>
      </c>
      <c r="E10" s="17">
        <f t="shared" ref="E10:E16" si="0">+G10/(1-F10)</f>
        <v>96</v>
      </c>
      <c r="F10" s="18">
        <v>0.75</v>
      </c>
      <c r="G10" s="17">
        <v>24</v>
      </c>
      <c r="H10" s="40"/>
      <c r="I10" s="17">
        <f t="shared" ref="I10:I16" si="1">+G10*H10</f>
        <v>0</v>
      </c>
      <c r="L10" s="20"/>
      <c r="P10" s="21"/>
    </row>
    <row r="11" spans="1:16" x14ac:dyDescent="0.3">
      <c r="A11" s="15" t="s">
        <v>19</v>
      </c>
      <c r="B11" s="16">
        <f t="shared" ref="B11:B16" si="2">+B10+1</f>
        <v>3</v>
      </c>
      <c r="C11" s="15" t="s">
        <v>20</v>
      </c>
      <c r="D11" s="15" t="s">
        <v>16</v>
      </c>
      <c r="E11" s="17">
        <f t="shared" si="0"/>
        <v>160</v>
      </c>
      <c r="F11" s="18">
        <v>0.75</v>
      </c>
      <c r="G11" s="17">
        <v>40</v>
      </c>
      <c r="H11" s="40"/>
      <c r="I11" s="17">
        <f t="shared" si="1"/>
        <v>0</v>
      </c>
      <c r="L11" s="20"/>
      <c r="P11" s="21"/>
    </row>
    <row r="12" spans="1:16" x14ac:dyDescent="0.3">
      <c r="A12" s="15" t="s">
        <v>21</v>
      </c>
      <c r="B12" s="16">
        <f t="shared" si="2"/>
        <v>4</v>
      </c>
      <c r="C12" s="15" t="s">
        <v>22</v>
      </c>
      <c r="D12" s="15" t="s">
        <v>16</v>
      </c>
      <c r="E12" s="17">
        <f t="shared" si="0"/>
        <v>308</v>
      </c>
      <c r="F12" s="18">
        <v>0.75</v>
      </c>
      <c r="G12" s="17">
        <v>77</v>
      </c>
      <c r="H12" s="40"/>
      <c r="I12" s="17">
        <f t="shared" si="1"/>
        <v>0</v>
      </c>
      <c r="L12" s="20"/>
      <c r="P12" s="21"/>
    </row>
    <row r="13" spans="1:16" x14ac:dyDescent="0.3">
      <c r="A13" s="15" t="s">
        <v>23</v>
      </c>
      <c r="B13" s="16">
        <f t="shared" si="2"/>
        <v>5</v>
      </c>
      <c r="C13" s="15" t="s">
        <v>24</v>
      </c>
      <c r="D13" s="15" t="s">
        <v>16</v>
      </c>
      <c r="E13" s="17">
        <f t="shared" si="0"/>
        <v>220</v>
      </c>
      <c r="F13" s="18">
        <v>0.75</v>
      </c>
      <c r="G13" s="17">
        <v>55</v>
      </c>
      <c r="H13" s="40"/>
      <c r="I13" s="17">
        <f t="shared" si="1"/>
        <v>0</v>
      </c>
      <c r="L13" s="20"/>
      <c r="P13" s="21"/>
    </row>
    <row r="14" spans="1:16" x14ac:dyDescent="0.3">
      <c r="A14" s="15" t="s">
        <v>25</v>
      </c>
      <c r="B14" s="16">
        <f t="shared" si="2"/>
        <v>6</v>
      </c>
      <c r="C14" s="15" t="s">
        <v>26</v>
      </c>
      <c r="D14" s="15" t="s">
        <v>16</v>
      </c>
      <c r="E14" s="17">
        <v>400</v>
      </c>
      <c r="F14" s="18">
        <v>0.75</v>
      </c>
      <c r="G14" s="17">
        <v>100</v>
      </c>
      <c r="H14" s="40"/>
      <c r="I14" s="17">
        <f t="shared" si="1"/>
        <v>0</v>
      </c>
      <c r="L14" s="20"/>
      <c r="P14" s="21"/>
    </row>
    <row r="15" spans="1:16" x14ac:dyDescent="0.3">
      <c r="A15" s="15" t="s">
        <v>27</v>
      </c>
      <c r="B15" s="16">
        <f t="shared" si="2"/>
        <v>7</v>
      </c>
      <c r="C15" s="15" t="s">
        <v>28</v>
      </c>
      <c r="D15" s="15" t="s">
        <v>16</v>
      </c>
      <c r="E15" s="17">
        <v>300</v>
      </c>
      <c r="F15" s="18">
        <v>0.75</v>
      </c>
      <c r="G15" s="17">
        <v>75</v>
      </c>
      <c r="H15" s="40"/>
      <c r="I15" s="17">
        <f t="shared" si="1"/>
        <v>0</v>
      </c>
      <c r="L15" s="20"/>
      <c r="P15" s="21"/>
    </row>
    <row r="16" spans="1:16" x14ac:dyDescent="0.3">
      <c r="A16" s="15" t="s">
        <v>29</v>
      </c>
      <c r="B16" s="16">
        <f t="shared" si="2"/>
        <v>8</v>
      </c>
      <c r="C16" s="15" t="s">
        <v>30</v>
      </c>
      <c r="D16" s="15" t="s">
        <v>16</v>
      </c>
      <c r="E16" s="17">
        <v>240</v>
      </c>
      <c r="F16" s="18">
        <v>0.75</v>
      </c>
      <c r="G16" s="17">
        <v>60</v>
      </c>
      <c r="H16" s="40"/>
      <c r="I16" s="17">
        <f t="shared" si="1"/>
        <v>0</v>
      </c>
      <c r="L16" s="20"/>
      <c r="P16" s="21"/>
    </row>
    <row r="17" spans="1:16" x14ac:dyDescent="0.3">
      <c r="A17" s="22" t="s">
        <v>31</v>
      </c>
      <c r="B17" s="14"/>
      <c r="C17" s="23"/>
      <c r="D17" s="23"/>
      <c r="E17" s="23"/>
      <c r="F17" s="23"/>
      <c r="G17" s="23"/>
      <c r="H17" s="36"/>
      <c r="I17" s="23"/>
    </row>
    <row r="18" spans="1:16" x14ac:dyDescent="0.3">
      <c r="A18" s="15" t="s">
        <v>32</v>
      </c>
      <c r="B18" s="16">
        <f>+B16+1</f>
        <v>9</v>
      </c>
      <c r="C18" s="15" t="s">
        <v>33</v>
      </c>
      <c r="D18" s="19" t="s">
        <v>34</v>
      </c>
      <c r="E18" s="17">
        <f t="shared" ref="E18" si="3">+G18/(1-F18)</f>
        <v>264</v>
      </c>
      <c r="F18" s="18">
        <v>0.75</v>
      </c>
      <c r="G18" s="17">
        <v>66</v>
      </c>
      <c r="H18" s="40"/>
      <c r="I18" s="17">
        <f t="shared" ref="I18" si="4">+G18*H18</f>
        <v>0</v>
      </c>
      <c r="L18" s="20"/>
      <c r="P18" s="21"/>
    </row>
    <row r="19" spans="1:16" x14ac:dyDescent="0.3">
      <c r="A19" s="22" t="s">
        <v>35</v>
      </c>
      <c r="B19" s="14"/>
      <c r="C19" s="23"/>
      <c r="D19" s="23"/>
      <c r="E19" s="23"/>
      <c r="F19" s="23"/>
      <c r="G19" s="23"/>
      <c r="H19" s="36"/>
      <c r="I19" s="23"/>
    </row>
    <row r="20" spans="1:16" x14ac:dyDescent="0.3">
      <c r="A20" s="15" t="s">
        <v>36</v>
      </c>
      <c r="B20" s="16">
        <f>+B18+1</f>
        <v>10</v>
      </c>
      <c r="C20" s="15" t="s">
        <v>37</v>
      </c>
      <c r="D20" s="19" t="s">
        <v>38</v>
      </c>
      <c r="E20" s="17">
        <f t="shared" ref="E20:E22" si="5">+G20/(1-F20)</f>
        <v>112</v>
      </c>
      <c r="F20" s="18">
        <v>0.75</v>
      </c>
      <c r="G20" s="17">
        <v>28</v>
      </c>
      <c r="H20" s="40"/>
      <c r="I20" s="17">
        <f t="shared" ref="I20:I22" si="6">+G20*H20</f>
        <v>0</v>
      </c>
      <c r="L20" s="20"/>
      <c r="P20" s="21"/>
    </row>
    <row r="21" spans="1:16" x14ac:dyDescent="0.3">
      <c r="A21" s="15" t="s">
        <v>39</v>
      </c>
      <c r="B21" s="16">
        <f>+B20+1</f>
        <v>11</v>
      </c>
      <c r="C21" s="15" t="s">
        <v>40</v>
      </c>
      <c r="D21" s="19" t="s">
        <v>38</v>
      </c>
      <c r="E21" s="17">
        <f t="shared" si="5"/>
        <v>184</v>
      </c>
      <c r="F21" s="18">
        <v>0.75</v>
      </c>
      <c r="G21" s="17">
        <v>46</v>
      </c>
      <c r="H21" s="40"/>
      <c r="I21" s="17">
        <f t="shared" si="6"/>
        <v>0</v>
      </c>
      <c r="L21" s="20"/>
      <c r="P21" s="21"/>
    </row>
    <row r="22" spans="1:16" x14ac:dyDescent="0.3">
      <c r="A22" s="15" t="s">
        <v>41</v>
      </c>
      <c r="B22" s="16">
        <f>+B21+1</f>
        <v>12</v>
      </c>
      <c r="C22" s="15" t="s">
        <v>42</v>
      </c>
      <c r="D22" s="19" t="s">
        <v>38</v>
      </c>
      <c r="E22" s="17">
        <f t="shared" si="5"/>
        <v>368</v>
      </c>
      <c r="F22" s="18">
        <v>0.75</v>
      </c>
      <c r="G22" s="17">
        <v>92</v>
      </c>
      <c r="H22" s="40"/>
      <c r="I22" s="17">
        <f t="shared" si="6"/>
        <v>0</v>
      </c>
      <c r="L22" s="20"/>
      <c r="P22" s="21"/>
    </row>
    <row r="23" spans="1:16" x14ac:dyDescent="0.3">
      <c r="A23" s="22" t="s">
        <v>43</v>
      </c>
      <c r="B23" s="14"/>
      <c r="C23" s="23"/>
      <c r="D23" s="23"/>
      <c r="E23" s="23"/>
      <c r="F23" s="23"/>
      <c r="G23" s="23"/>
      <c r="H23" s="36"/>
      <c r="I23" s="23"/>
    </row>
    <row r="24" spans="1:16" x14ac:dyDescent="0.3">
      <c r="A24" s="15" t="s">
        <v>44</v>
      </c>
      <c r="B24" s="16">
        <f>+B22+1</f>
        <v>13</v>
      </c>
      <c r="C24" s="15" t="s">
        <v>45</v>
      </c>
      <c r="D24" s="19" t="s">
        <v>38</v>
      </c>
      <c r="E24" s="17">
        <f t="shared" ref="E24:E26" si="7">+G24/(1-F24)</f>
        <v>328</v>
      </c>
      <c r="F24" s="18">
        <v>0.75</v>
      </c>
      <c r="G24" s="17">
        <v>82</v>
      </c>
      <c r="H24" s="40"/>
      <c r="I24" s="17">
        <f t="shared" ref="I24:I26" si="8">+G24*H24</f>
        <v>0</v>
      </c>
      <c r="L24" s="20"/>
      <c r="P24" s="21"/>
    </row>
    <row r="25" spans="1:16" x14ac:dyDescent="0.3">
      <c r="A25" s="15" t="s">
        <v>46</v>
      </c>
      <c r="B25" s="16">
        <f>+B24+1</f>
        <v>14</v>
      </c>
      <c r="C25" s="15" t="s">
        <v>47</v>
      </c>
      <c r="D25" s="19" t="s">
        <v>38</v>
      </c>
      <c r="E25" s="17">
        <f t="shared" si="7"/>
        <v>656</v>
      </c>
      <c r="F25" s="18">
        <v>0.75</v>
      </c>
      <c r="G25" s="17">
        <v>164</v>
      </c>
      <c r="H25" s="40"/>
      <c r="I25" s="17">
        <f t="shared" si="8"/>
        <v>0</v>
      </c>
    </row>
    <row r="26" spans="1:16" x14ac:dyDescent="0.3">
      <c r="A26" s="15" t="s">
        <v>48</v>
      </c>
      <c r="B26" s="16">
        <f t="shared" ref="B26" si="9">+B25+1</f>
        <v>15</v>
      </c>
      <c r="C26" s="15" t="s">
        <v>49</v>
      </c>
      <c r="D26" s="19" t="s">
        <v>38</v>
      </c>
      <c r="E26" s="17">
        <f t="shared" si="7"/>
        <v>1312</v>
      </c>
      <c r="F26" s="18">
        <v>0.75</v>
      </c>
      <c r="G26" s="17">
        <v>328</v>
      </c>
      <c r="H26" s="40"/>
      <c r="I26" s="17">
        <f t="shared" si="8"/>
        <v>0</v>
      </c>
    </row>
    <row r="27" spans="1:16" x14ac:dyDescent="0.3">
      <c r="A27" s="22" t="s">
        <v>50</v>
      </c>
      <c r="B27" s="14"/>
      <c r="C27" s="23"/>
      <c r="D27" s="23"/>
      <c r="E27" s="23"/>
      <c r="F27" s="23"/>
      <c r="G27" s="23"/>
      <c r="H27" s="36"/>
      <c r="I27" s="23"/>
    </row>
    <row r="28" spans="1:16" x14ac:dyDescent="0.3">
      <c r="A28" s="15" t="s">
        <v>51</v>
      </c>
      <c r="B28" s="16">
        <f>+B26+1</f>
        <v>16</v>
      </c>
      <c r="C28" s="15" t="s">
        <v>52</v>
      </c>
      <c r="D28" s="19" t="s">
        <v>53</v>
      </c>
      <c r="E28" s="17">
        <v>240</v>
      </c>
      <c r="F28" s="18">
        <v>0.75</v>
      </c>
      <c r="G28" s="17">
        <v>60</v>
      </c>
      <c r="H28" s="40"/>
      <c r="I28" s="17">
        <f t="shared" ref="I28:I35" si="10">+G28*H28</f>
        <v>0</v>
      </c>
    </row>
    <row r="29" spans="1:16" x14ac:dyDescent="0.3">
      <c r="A29" s="15" t="s">
        <v>54</v>
      </c>
      <c r="B29" s="16">
        <f>+B28+1</f>
        <v>17</v>
      </c>
      <c r="C29" s="15" t="s">
        <v>55</v>
      </c>
      <c r="D29" s="19" t="s">
        <v>53</v>
      </c>
      <c r="E29" s="17">
        <v>800</v>
      </c>
      <c r="F29" s="18">
        <v>0.75</v>
      </c>
      <c r="G29" s="17">
        <v>200</v>
      </c>
      <c r="H29" s="40"/>
      <c r="I29" s="17">
        <f t="shared" si="10"/>
        <v>0</v>
      </c>
    </row>
    <row r="30" spans="1:16" x14ac:dyDescent="0.3">
      <c r="A30" s="15" t="s">
        <v>56</v>
      </c>
      <c r="B30" s="16">
        <f t="shared" ref="B30:B35" si="11">+B29+1</f>
        <v>18</v>
      </c>
      <c r="C30" s="15" t="s">
        <v>57</v>
      </c>
      <c r="D30" s="19" t="s">
        <v>53</v>
      </c>
      <c r="E30" s="17">
        <v>2000</v>
      </c>
      <c r="F30" s="18">
        <v>0.75</v>
      </c>
      <c r="G30" s="17">
        <v>500</v>
      </c>
      <c r="H30" s="40"/>
      <c r="I30" s="17">
        <f t="shared" si="10"/>
        <v>0</v>
      </c>
    </row>
    <row r="31" spans="1:16" x14ac:dyDescent="0.3">
      <c r="A31" s="15" t="s">
        <v>58</v>
      </c>
      <c r="B31" s="16">
        <f t="shared" si="11"/>
        <v>19</v>
      </c>
      <c r="C31" s="15" t="s">
        <v>59</v>
      </c>
      <c r="D31" s="19" t="s">
        <v>53</v>
      </c>
      <c r="E31" s="17">
        <v>4000</v>
      </c>
      <c r="F31" s="18">
        <v>0.75</v>
      </c>
      <c r="G31" s="17">
        <v>1000</v>
      </c>
      <c r="H31" s="40"/>
      <c r="I31" s="17">
        <f t="shared" si="10"/>
        <v>0</v>
      </c>
    </row>
    <row r="32" spans="1:16" x14ac:dyDescent="0.3">
      <c r="A32" s="15" t="s">
        <v>60</v>
      </c>
      <c r="B32" s="16">
        <f t="shared" si="11"/>
        <v>20</v>
      </c>
      <c r="C32" s="15" t="s">
        <v>61</v>
      </c>
      <c r="D32" s="19" t="s">
        <v>53</v>
      </c>
      <c r="E32" s="17">
        <v>12000</v>
      </c>
      <c r="F32" s="18">
        <v>0.75</v>
      </c>
      <c r="G32" s="17">
        <v>3000</v>
      </c>
      <c r="H32" s="40"/>
      <c r="I32" s="17">
        <f t="shared" si="10"/>
        <v>0</v>
      </c>
    </row>
    <row r="33" spans="1:16" x14ac:dyDescent="0.3">
      <c r="A33" s="15" t="s">
        <v>62</v>
      </c>
      <c r="B33" s="16">
        <f t="shared" si="11"/>
        <v>21</v>
      </c>
      <c r="C33" s="15" t="s">
        <v>63</v>
      </c>
      <c r="D33" s="19" t="s">
        <v>53</v>
      </c>
      <c r="E33" s="17">
        <v>26400</v>
      </c>
      <c r="F33" s="18">
        <v>0.75</v>
      </c>
      <c r="G33" s="17">
        <v>6600</v>
      </c>
      <c r="H33" s="40"/>
      <c r="I33" s="17">
        <f t="shared" si="10"/>
        <v>0</v>
      </c>
    </row>
    <row r="34" spans="1:16" x14ac:dyDescent="0.3">
      <c r="A34" s="15" t="s">
        <v>64</v>
      </c>
      <c r="B34" s="16">
        <f t="shared" si="11"/>
        <v>22</v>
      </c>
      <c r="C34" s="15" t="s">
        <v>57</v>
      </c>
      <c r="D34" s="19" t="s">
        <v>53</v>
      </c>
      <c r="E34" s="17">
        <v>1600</v>
      </c>
      <c r="F34" s="18">
        <v>0.75</v>
      </c>
      <c r="G34" s="17">
        <v>400</v>
      </c>
      <c r="H34" s="40"/>
      <c r="I34" s="17">
        <f t="shared" si="10"/>
        <v>0</v>
      </c>
    </row>
    <row r="35" spans="1:16" x14ac:dyDescent="0.3">
      <c r="A35" s="15" t="s">
        <v>65</v>
      </c>
      <c r="B35" s="16">
        <f t="shared" si="11"/>
        <v>23</v>
      </c>
      <c r="C35" s="15" t="s">
        <v>66</v>
      </c>
      <c r="D35" s="19" t="s">
        <v>53</v>
      </c>
      <c r="E35" s="17">
        <v>600</v>
      </c>
      <c r="F35" s="18">
        <v>0.75</v>
      </c>
      <c r="G35" s="17">
        <v>150</v>
      </c>
      <c r="H35" s="40"/>
      <c r="I35" s="17">
        <f t="shared" si="10"/>
        <v>0</v>
      </c>
    </row>
    <row r="36" spans="1:16" x14ac:dyDescent="0.3">
      <c r="A36" s="22" t="s">
        <v>67</v>
      </c>
      <c r="B36" s="14"/>
      <c r="C36" s="23"/>
      <c r="D36" s="23"/>
      <c r="E36" s="23"/>
      <c r="F36" s="23"/>
      <c r="G36" s="23"/>
      <c r="H36" s="36"/>
      <c r="I36" s="23"/>
    </row>
    <row r="37" spans="1:16" x14ac:dyDescent="0.3">
      <c r="A37" s="15" t="s">
        <v>68</v>
      </c>
      <c r="B37" s="16">
        <f>+B35+1</f>
        <v>24</v>
      </c>
      <c r="C37" s="15" t="s">
        <v>69</v>
      </c>
      <c r="D37" s="19" t="s">
        <v>70</v>
      </c>
      <c r="E37" s="17">
        <f t="shared" ref="E37:E44" si="12">+G37/(1-F37)</f>
        <v>920</v>
      </c>
      <c r="F37" s="18">
        <v>0.75</v>
      </c>
      <c r="G37" s="17">
        <v>230</v>
      </c>
      <c r="H37" s="40"/>
      <c r="I37" s="17">
        <f t="shared" ref="I37:I44" si="13">+G37*H37</f>
        <v>0</v>
      </c>
      <c r="L37" s="20"/>
      <c r="P37" s="21"/>
    </row>
    <row r="38" spans="1:16" x14ac:dyDescent="0.3">
      <c r="A38" s="15" t="s">
        <v>71</v>
      </c>
      <c r="B38" s="16">
        <f>+B37+1</f>
        <v>25</v>
      </c>
      <c r="C38" s="15" t="s">
        <v>72</v>
      </c>
      <c r="D38" s="19" t="s">
        <v>70</v>
      </c>
      <c r="E38" s="17">
        <v>1400</v>
      </c>
      <c r="F38" s="18">
        <v>0.75</v>
      </c>
      <c r="G38" s="17">
        <v>350</v>
      </c>
      <c r="H38" s="40"/>
      <c r="I38" s="17">
        <f t="shared" si="13"/>
        <v>0</v>
      </c>
      <c r="L38" s="20"/>
      <c r="P38" s="21"/>
    </row>
    <row r="39" spans="1:16" x14ac:dyDescent="0.3">
      <c r="A39" s="15" t="s">
        <v>73</v>
      </c>
      <c r="B39" s="16">
        <f t="shared" ref="B39:B44" si="14">+B38+1</f>
        <v>26</v>
      </c>
      <c r="C39" s="15" t="s">
        <v>74</v>
      </c>
      <c r="D39" s="19" t="s">
        <v>70</v>
      </c>
      <c r="E39" s="17">
        <f t="shared" si="12"/>
        <v>440</v>
      </c>
      <c r="F39" s="18">
        <v>0.75</v>
      </c>
      <c r="G39" s="17">
        <v>110</v>
      </c>
      <c r="H39" s="40"/>
      <c r="I39" s="17">
        <f t="shared" si="13"/>
        <v>0</v>
      </c>
    </row>
    <row r="40" spans="1:16" x14ac:dyDescent="0.3">
      <c r="A40" s="15" t="s">
        <v>75</v>
      </c>
      <c r="B40" s="16">
        <f t="shared" si="14"/>
        <v>27</v>
      </c>
      <c r="C40" s="15" t="s">
        <v>76</v>
      </c>
      <c r="D40" s="19" t="s">
        <v>70</v>
      </c>
      <c r="E40" s="17">
        <f t="shared" si="12"/>
        <v>612</v>
      </c>
      <c r="F40" s="18">
        <v>0.75</v>
      </c>
      <c r="G40" s="17">
        <v>153</v>
      </c>
      <c r="H40" s="40"/>
      <c r="I40" s="17">
        <f t="shared" si="13"/>
        <v>0</v>
      </c>
      <c r="L40" s="20"/>
      <c r="P40" s="21"/>
    </row>
    <row r="41" spans="1:16" x14ac:dyDescent="0.3">
      <c r="A41" s="15" t="s">
        <v>77</v>
      </c>
      <c r="B41" s="16">
        <f t="shared" si="14"/>
        <v>28</v>
      </c>
      <c r="C41" s="15" t="s">
        <v>78</v>
      </c>
      <c r="D41" s="19" t="s">
        <v>70</v>
      </c>
      <c r="E41" s="17">
        <f t="shared" si="12"/>
        <v>352</v>
      </c>
      <c r="F41" s="18">
        <v>0.75</v>
      </c>
      <c r="G41" s="17">
        <v>88</v>
      </c>
      <c r="H41" s="40"/>
      <c r="I41" s="17">
        <f t="shared" si="13"/>
        <v>0</v>
      </c>
    </row>
    <row r="42" spans="1:16" x14ac:dyDescent="0.3">
      <c r="A42" s="15" t="s">
        <v>79</v>
      </c>
      <c r="B42" s="16">
        <f t="shared" si="14"/>
        <v>29</v>
      </c>
      <c r="C42" s="15" t="s">
        <v>80</v>
      </c>
      <c r="D42" s="19" t="s">
        <v>53</v>
      </c>
      <c r="E42" s="17">
        <v>400</v>
      </c>
      <c r="F42" s="18">
        <v>0.75</v>
      </c>
      <c r="G42" s="17">
        <v>100</v>
      </c>
      <c r="H42" s="40"/>
      <c r="I42" s="17">
        <f t="shared" si="13"/>
        <v>0</v>
      </c>
    </row>
    <row r="43" spans="1:16" x14ac:dyDescent="0.3">
      <c r="A43" s="15" t="s">
        <v>81</v>
      </c>
      <c r="B43" s="16">
        <f t="shared" si="14"/>
        <v>30</v>
      </c>
      <c r="C43" s="15" t="s">
        <v>82</v>
      </c>
      <c r="D43" s="19" t="s">
        <v>53</v>
      </c>
      <c r="E43" s="17">
        <v>800</v>
      </c>
      <c r="F43" s="18">
        <v>0.75</v>
      </c>
      <c r="G43" s="17">
        <v>200</v>
      </c>
      <c r="H43" s="40"/>
      <c r="I43" s="17">
        <f t="shared" si="13"/>
        <v>0</v>
      </c>
    </row>
    <row r="44" spans="1:16" x14ac:dyDescent="0.3">
      <c r="A44" s="15" t="s">
        <v>83</v>
      </c>
      <c r="B44" s="16">
        <f t="shared" si="14"/>
        <v>31</v>
      </c>
      <c r="C44" s="15" t="s">
        <v>84</v>
      </c>
      <c r="D44" s="19" t="s">
        <v>53</v>
      </c>
      <c r="E44" s="17">
        <f t="shared" si="12"/>
        <v>1312</v>
      </c>
      <c r="F44" s="18">
        <v>0.75</v>
      </c>
      <c r="G44" s="17">
        <v>328</v>
      </c>
      <c r="H44" s="40"/>
      <c r="I44" s="17">
        <f t="shared" si="13"/>
        <v>0</v>
      </c>
    </row>
    <row r="45" spans="1:16" x14ac:dyDescent="0.3">
      <c r="A45" s="22" t="s">
        <v>85</v>
      </c>
      <c r="B45" s="14"/>
      <c r="C45" s="23"/>
      <c r="D45" s="23"/>
      <c r="E45" s="23"/>
      <c r="F45" s="23"/>
      <c r="G45" s="23"/>
      <c r="H45" s="36"/>
      <c r="I45" s="23"/>
    </row>
    <row r="46" spans="1:16" x14ac:dyDescent="0.3">
      <c r="A46" s="15" t="s">
        <v>86</v>
      </c>
      <c r="B46" s="16">
        <f>+B44+1</f>
        <v>32</v>
      </c>
      <c r="C46" s="15" t="s">
        <v>87</v>
      </c>
      <c r="D46" s="19" t="s">
        <v>88</v>
      </c>
      <c r="E46" s="17">
        <f t="shared" ref="E46:E62" si="15">+G46/(1-F46)</f>
        <v>56</v>
      </c>
      <c r="F46" s="18">
        <v>0.75</v>
      </c>
      <c r="G46" s="17">
        <v>14</v>
      </c>
      <c r="H46" s="40"/>
      <c r="I46" s="17">
        <f t="shared" ref="I46:I63" si="16">+G46*H46</f>
        <v>0</v>
      </c>
    </row>
    <row r="47" spans="1:16" x14ac:dyDescent="0.3">
      <c r="A47" s="15" t="s">
        <v>89</v>
      </c>
      <c r="B47" s="16">
        <f>+B46+1</f>
        <v>33</v>
      </c>
      <c r="C47" s="15" t="s">
        <v>90</v>
      </c>
      <c r="D47" s="19" t="s">
        <v>88</v>
      </c>
      <c r="E47" s="17">
        <f t="shared" si="15"/>
        <v>132</v>
      </c>
      <c r="F47" s="18">
        <v>0.75</v>
      </c>
      <c r="G47" s="17">
        <v>33</v>
      </c>
      <c r="H47" s="40"/>
      <c r="I47" s="17">
        <f t="shared" si="16"/>
        <v>0</v>
      </c>
    </row>
    <row r="48" spans="1:16" x14ac:dyDescent="0.3">
      <c r="A48" s="15" t="s">
        <v>91</v>
      </c>
      <c r="B48" s="16">
        <f t="shared" ref="B48:B63" si="17">+B47+1</f>
        <v>34</v>
      </c>
      <c r="C48" s="15" t="s">
        <v>92</v>
      </c>
      <c r="D48" s="19" t="s">
        <v>70</v>
      </c>
      <c r="E48" s="17">
        <f t="shared" si="15"/>
        <v>328</v>
      </c>
      <c r="F48" s="18">
        <v>0.75</v>
      </c>
      <c r="G48" s="17">
        <v>82</v>
      </c>
      <c r="H48" s="40"/>
      <c r="I48" s="17">
        <f t="shared" si="16"/>
        <v>0</v>
      </c>
      <c r="L48" s="20"/>
      <c r="P48" s="21"/>
    </row>
    <row r="49" spans="1:16" x14ac:dyDescent="0.3">
      <c r="A49" s="15" t="s">
        <v>93</v>
      </c>
      <c r="B49" s="16">
        <f t="shared" si="17"/>
        <v>35</v>
      </c>
      <c r="C49" s="15" t="s">
        <v>94</v>
      </c>
      <c r="D49" s="19" t="s">
        <v>95</v>
      </c>
      <c r="E49" s="17">
        <f t="shared" si="15"/>
        <v>328</v>
      </c>
      <c r="F49" s="18">
        <v>0.75</v>
      </c>
      <c r="G49" s="17">
        <v>82</v>
      </c>
      <c r="H49" s="40"/>
      <c r="I49" s="17">
        <f t="shared" si="16"/>
        <v>0</v>
      </c>
      <c r="L49" s="20"/>
      <c r="P49" s="21"/>
    </row>
    <row r="50" spans="1:16" x14ac:dyDescent="0.3">
      <c r="A50" s="15" t="s">
        <v>96</v>
      </c>
      <c r="B50" s="16">
        <f t="shared" si="17"/>
        <v>36</v>
      </c>
      <c r="C50" s="15" t="s">
        <v>97</v>
      </c>
      <c r="D50" s="19" t="s">
        <v>95</v>
      </c>
      <c r="E50" s="17">
        <f t="shared" si="15"/>
        <v>1200</v>
      </c>
      <c r="F50" s="18">
        <v>0.75</v>
      </c>
      <c r="G50" s="17">
        <v>300</v>
      </c>
      <c r="H50" s="40"/>
      <c r="I50" s="17">
        <f t="shared" si="16"/>
        <v>0</v>
      </c>
      <c r="L50" s="20"/>
      <c r="P50" s="21"/>
    </row>
    <row r="51" spans="1:16" x14ac:dyDescent="0.3">
      <c r="A51" s="15" t="s">
        <v>98</v>
      </c>
      <c r="B51" s="16">
        <f t="shared" si="17"/>
        <v>37</v>
      </c>
      <c r="C51" s="15" t="s">
        <v>99</v>
      </c>
      <c r="D51" s="19" t="s">
        <v>88</v>
      </c>
      <c r="E51" s="17">
        <f t="shared" si="15"/>
        <v>80</v>
      </c>
      <c r="F51" s="18">
        <v>0.75</v>
      </c>
      <c r="G51" s="17">
        <v>20</v>
      </c>
      <c r="H51" s="40"/>
      <c r="I51" s="17">
        <f t="shared" si="16"/>
        <v>0</v>
      </c>
    </row>
    <row r="52" spans="1:16" x14ac:dyDescent="0.3">
      <c r="A52" s="15" t="s">
        <v>100</v>
      </c>
      <c r="B52" s="16">
        <f t="shared" si="17"/>
        <v>38</v>
      </c>
      <c r="C52" s="15" t="s">
        <v>101</v>
      </c>
      <c r="D52" s="19" t="s">
        <v>88</v>
      </c>
      <c r="E52" s="17">
        <f t="shared" si="15"/>
        <v>156</v>
      </c>
      <c r="F52" s="18">
        <v>0.75</v>
      </c>
      <c r="G52" s="17">
        <v>39</v>
      </c>
      <c r="H52" s="40"/>
      <c r="I52" s="17">
        <f t="shared" si="16"/>
        <v>0</v>
      </c>
      <c r="L52" s="20"/>
      <c r="P52" s="21"/>
    </row>
    <row r="53" spans="1:16" x14ac:dyDescent="0.3">
      <c r="A53" s="15" t="s">
        <v>102</v>
      </c>
      <c r="B53" s="16">
        <f t="shared" si="17"/>
        <v>39</v>
      </c>
      <c r="C53" s="15" t="s">
        <v>103</v>
      </c>
      <c r="D53" s="19" t="s">
        <v>70</v>
      </c>
      <c r="E53" s="17">
        <f t="shared" si="15"/>
        <v>372</v>
      </c>
      <c r="F53" s="18">
        <v>0.75</v>
      </c>
      <c r="G53" s="17">
        <v>93</v>
      </c>
      <c r="H53" s="40"/>
      <c r="I53" s="17">
        <f t="shared" si="16"/>
        <v>0</v>
      </c>
      <c r="L53" s="20"/>
      <c r="P53" s="21"/>
    </row>
    <row r="54" spans="1:16" x14ac:dyDescent="0.3">
      <c r="A54" s="15" t="s">
        <v>104</v>
      </c>
      <c r="B54" s="16">
        <f t="shared" si="17"/>
        <v>40</v>
      </c>
      <c r="C54" s="15" t="s">
        <v>105</v>
      </c>
      <c r="D54" s="19" t="s">
        <v>95</v>
      </c>
      <c r="E54" s="17">
        <f t="shared" si="15"/>
        <v>372</v>
      </c>
      <c r="F54" s="18">
        <v>0.75</v>
      </c>
      <c r="G54" s="17">
        <v>93</v>
      </c>
      <c r="H54" s="40"/>
      <c r="I54" s="17">
        <f t="shared" si="16"/>
        <v>0</v>
      </c>
      <c r="L54" s="20"/>
      <c r="P54" s="21"/>
    </row>
    <row r="55" spans="1:16" x14ac:dyDescent="0.3">
      <c r="A55" s="15" t="s">
        <v>106</v>
      </c>
      <c r="B55" s="16">
        <f t="shared" si="17"/>
        <v>41</v>
      </c>
      <c r="C55" s="15" t="s">
        <v>107</v>
      </c>
      <c r="D55" s="19" t="s">
        <v>95</v>
      </c>
      <c r="E55" s="17">
        <f t="shared" si="15"/>
        <v>1312</v>
      </c>
      <c r="F55" s="18">
        <v>0.75</v>
      </c>
      <c r="G55" s="17">
        <v>328</v>
      </c>
      <c r="H55" s="40"/>
      <c r="I55" s="17">
        <f t="shared" si="16"/>
        <v>0</v>
      </c>
      <c r="L55" s="20"/>
      <c r="P55" s="21"/>
    </row>
    <row r="56" spans="1:16" x14ac:dyDescent="0.3">
      <c r="A56" s="15" t="s">
        <v>108</v>
      </c>
      <c r="B56" s="16">
        <f t="shared" si="17"/>
        <v>42</v>
      </c>
      <c r="C56" s="15" t="s">
        <v>109</v>
      </c>
      <c r="D56" s="19" t="s">
        <v>88</v>
      </c>
      <c r="E56" s="17">
        <f t="shared" si="15"/>
        <v>176</v>
      </c>
      <c r="F56" s="18">
        <v>0.75</v>
      </c>
      <c r="G56" s="17">
        <v>44</v>
      </c>
      <c r="H56" s="40"/>
      <c r="I56" s="17">
        <f t="shared" si="16"/>
        <v>0</v>
      </c>
      <c r="L56" s="20"/>
      <c r="P56" s="21"/>
    </row>
    <row r="57" spans="1:16" x14ac:dyDescent="0.3">
      <c r="A57" s="15" t="s">
        <v>110</v>
      </c>
      <c r="B57" s="16">
        <f t="shared" si="17"/>
        <v>43</v>
      </c>
      <c r="C57" s="15" t="s">
        <v>111</v>
      </c>
      <c r="D57" s="19" t="s">
        <v>70</v>
      </c>
      <c r="E57" s="17">
        <f t="shared" si="15"/>
        <v>404</v>
      </c>
      <c r="F57" s="18">
        <v>0.75</v>
      </c>
      <c r="G57" s="17">
        <v>101</v>
      </c>
      <c r="H57" s="40"/>
      <c r="I57" s="17">
        <f t="shared" si="16"/>
        <v>0</v>
      </c>
      <c r="L57" s="20"/>
      <c r="P57" s="21"/>
    </row>
    <row r="58" spans="1:16" x14ac:dyDescent="0.3">
      <c r="A58" s="15" t="s">
        <v>112</v>
      </c>
      <c r="B58" s="16">
        <f t="shared" si="17"/>
        <v>44</v>
      </c>
      <c r="C58" s="15" t="s">
        <v>113</v>
      </c>
      <c r="D58" s="19" t="s">
        <v>95</v>
      </c>
      <c r="E58" s="17">
        <f t="shared" si="15"/>
        <v>404</v>
      </c>
      <c r="F58" s="18">
        <v>0.75</v>
      </c>
      <c r="G58" s="17">
        <v>101</v>
      </c>
      <c r="H58" s="40"/>
      <c r="I58" s="17">
        <f t="shared" si="16"/>
        <v>0</v>
      </c>
      <c r="L58" s="20"/>
      <c r="P58" s="21"/>
    </row>
    <row r="59" spans="1:16" x14ac:dyDescent="0.3">
      <c r="A59" s="15" t="s">
        <v>114</v>
      </c>
      <c r="B59" s="16">
        <f t="shared" si="17"/>
        <v>45</v>
      </c>
      <c r="C59" s="15" t="s">
        <v>115</v>
      </c>
      <c r="D59" s="19" t="s">
        <v>88</v>
      </c>
      <c r="E59" s="17">
        <f t="shared" si="15"/>
        <v>100</v>
      </c>
      <c r="F59" s="18">
        <v>0.75</v>
      </c>
      <c r="G59" s="17">
        <v>25</v>
      </c>
      <c r="H59" s="40"/>
      <c r="I59" s="17">
        <f t="shared" si="16"/>
        <v>0</v>
      </c>
    </row>
    <row r="60" spans="1:16" x14ac:dyDescent="0.3">
      <c r="A60" s="15" t="s">
        <v>116</v>
      </c>
      <c r="B60" s="16">
        <f t="shared" si="17"/>
        <v>46</v>
      </c>
      <c r="C60" s="15" t="s">
        <v>117</v>
      </c>
      <c r="D60" s="19" t="s">
        <v>88</v>
      </c>
      <c r="E60" s="17">
        <f t="shared" si="15"/>
        <v>208</v>
      </c>
      <c r="F60" s="18">
        <v>0.75</v>
      </c>
      <c r="G60" s="17">
        <v>52</v>
      </c>
      <c r="H60" s="40"/>
      <c r="I60" s="17">
        <f t="shared" si="16"/>
        <v>0</v>
      </c>
      <c r="L60" s="20"/>
      <c r="P60" s="21"/>
    </row>
    <row r="61" spans="1:16" x14ac:dyDescent="0.3">
      <c r="A61" s="15" t="s">
        <v>118</v>
      </c>
      <c r="B61" s="16">
        <f t="shared" si="17"/>
        <v>47</v>
      </c>
      <c r="C61" s="15" t="s">
        <v>119</v>
      </c>
      <c r="D61" s="19" t="s">
        <v>70</v>
      </c>
      <c r="E61" s="17">
        <f t="shared" si="15"/>
        <v>440</v>
      </c>
      <c r="F61" s="18">
        <v>0.75</v>
      </c>
      <c r="G61" s="17">
        <v>110</v>
      </c>
      <c r="H61" s="40"/>
      <c r="I61" s="17">
        <f t="shared" si="16"/>
        <v>0</v>
      </c>
      <c r="L61" s="20"/>
      <c r="P61" s="21"/>
    </row>
    <row r="62" spans="1:16" x14ac:dyDescent="0.3">
      <c r="A62" s="15" t="s">
        <v>120</v>
      </c>
      <c r="B62" s="16">
        <f t="shared" si="17"/>
        <v>48</v>
      </c>
      <c r="C62" s="15" t="s">
        <v>121</v>
      </c>
      <c r="D62" s="19" t="s">
        <v>95</v>
      </c>
      <c r="E62" s="17">
        <f t="shared" si="15"/>
        <v>440</v>
      </c>
      <c r="F62" s="18">
        <v>0.75</v>
      </c>
      <c r="G62" s="17">
        <v>110</v>
      </c>
      <c r="H62" s="40"/>
      <c r="I62" s="17">
        <f t="shared" si="16"/>
        <v>0</v>
      </c>
      <c r="L62" s="20"/>
      <c r="P62" s="21"/>
    </row>
    <row r="63" spans="1:16" x14ac:dyDescent="0.3">
      <c r="A63" s="15" t="s">
        <v>122</v>
      </c>
      <c r="B63" s="16">
        <f t="shared" si="17"/>
        <v>49</v>
      </c>
      <c r="C63" s="15" t="s">
        <v>123</v>
      </c>
      <c r="D63" s="19" t="s">
        <v>124</v>
      </c>
      <c r="E63" s="17">
        <v>1400</v>
      </c>
      <c r="F63" s="18">
        <v>0.75</v>
      </c>
      <c r="G63" s="17">
        <v>350</v>
      </c>
      <c r="H63" s="40"/>
      <c r="I63" s="17">
        <f t="shared" si="16"/>
        <v>0</v>
      </c>
    </row>
    <row r="64" spans="1:16" x14ac:dyDescent="0.3">
      <c r="A64" s="22" t="s">
        <v>125</v>
      </c>
      <c r="B64" s="14"/>
      <c r="C64" s="23"/>
      <c r="D64" s="23"/>
      <c r="E64" s="23"/>
      <c r="F64" s="23"/>
      <c r="G64" s="23"/>
      <c r="H64" s="36"/>
      <c r="I64" s="23"/>
    </row>
    <row r="65" spans="1:16" x14ac:dyDescent="0.3">
      <c r="A65" s="15" t="s">
        <v>126</v>
      </c>
      <c r="B65" s="16">
        <f>+B63+1</f>
        <v>50</v>
      </c>
      <c r="C65" s="15" t="s">
        <v>127</v>
      </c>
      <c r="D65" s="19" t="s">
        <v>70</v>
      </c>
      <c r="E65" s="17">
        <f t="shared" ref="E65:E67" si="18">+G65/(1-F65)</f>
        <v>240</v>
      </c>
      <c r="F65" s="18">
        <v>0.75</v>
      </c>
      <c r="G65" s="17">
        <v>60</v>
      </c>
      <c r="H65" s="40"/>
      <c r="I65" s="17">
        <f t="shared" ref="I65:I67" si="19">+G65*H65</f>
        <v>0</v>
      </c>
      <c r="L65" s="20"/>
      <c r="P65" s="21"/>
    </row>
    <row r="66" spans="1:16" x14ac:dyDescent="0.3">
      <c r="A66" s="15" t="s">
        <v>128</v>
      </c>
      <c r="B66" s="16">
        <f>+B65+1</f>
        <v>51</v>
      </c>
      <c r="C66" s="15" t="s">
        <v>129</v>
      </c>
      <c r="D66" s="19" t="s">
        <v>70</v>
      </c>
      <c r="E66" s="17">
        <f t="shared" si="18"/>
        <v>568</v>
      </c>
      <c r="F66" s="18">
        <v>0.75</v>
      </c>
      <c r="G66" s="17">
        <v>142</v>
      </c>
      <c r="H66" s="40"/>
      <c r="I66" s="17">
        <f t="shared" si="19"/>
        <v>0</v>
      </c>
      <c r="L66" s="20"/>
      <c r="P66" s="21"/>
    </row>
    <row r="67" spans="1:16" x14ac:dyDescent="0.3">
      <c r="A67" s="15" t="s">
        <v>130</v>
      </c>
      <c r="B67" s="16">
        <f>+B66+1</f>
        <v>52</v>
      </c>
      <c r="C67" s="15" t="s">
        <v>131</v>
      </c>
      <c r="D67" s="19" t="s">
        <v>70</v>
      </c>
      <c r="E67" s="17">
        <f t="shared" si="18"/>
        <v>984</v>
      </c>
      <c r="F67" s="18">
        <v>0.75</v>
      </c>
      <c r="G67" s="17">
        <v>246</v>
      </c>
      <c r="H67" s="40"/>
      <c r="I67" s="17">
        <f t="shared" si="19"/>
        <v>0</v>
      </c>
      <c r="L67" s="20"/>
      <c r="P67" s="21"/>
    </row>
    <row r="68" spans="1:16" x14ac:dyDescent="0.3">
      <c r="A68" s="22" t="s">
        <v>132</v>
      </c>
      <c r="B68" s="14"/>
      <c r="C68" s="23"/>
      <c r="D68" s="23"/>
      <c r="E68" s="23"/>
      <c r="F68" s="23"/>
      <c r="G68" s="23"/>
      <c r="H68" s="36"/>
      <c r="I68" s="23"/>
    </row>
    <row r="69" spans="1:16" x14ac:dyDescent="0.3">
      <c r="A69" s="15" t="s">
        <v>133</v>
      </c>
      <c r="B69" s="16">
        <f>+B67+1</f>
        <v>53</v>
      </c>
      <c r="C69" s="15" t="s">
        <v>134</v>
      </c>
      <c r="D69" s="19" t="s">
        <v>70</v>
      </c>
      <c r="E69" s="17">
        <v>320</v>
      </c>
      <c r="F69" s="18">
        <v>0.75</v>
      </c>
      <c r="G69" s="17">
        <v>80</v>
      </c>
      <c r="H69" s="40"/>
      <c r="I69" s="17">
        <f t="shared" ref="I69:I77" si="20">+G69*H69</f>
        <v>0</v>
      </c>
    </row>
    <row r="70" spans="1:16" x14ac:dyDescent="0.3">
      <c r="A70" s="15" t="s">
        <v>135</v>
      </c>
      <c r="B70" s="16">
        <f>+B69+1</f>
        <v>54</v>
      </c>
      <c r="C70" s="15" t="s">
        <v>136</v>
      </c>
      <c r="D70" s="19" t="s">
        <v>70</v>
      </c>
      <c r="E70" s="17">
        <f t="shared" ref="E70:E78" si="21">+G70/(1-F70)</f>
        <v>440</v>
      </c>
      <c r="F70" s="18">
        <v>0.75</v>
      </c>
      <c r="G70" s="17">
        <v>110</v>
      </c>
      <c r="H70" s="40"/>
      <c r="I70" s="17">
        <f t="shared" si="20"/>
        <v>0</v>
      </c>
      <c r="L70" s="20"/>
      <c r="P70" s="21"/>
    </row>
    <row r="71" spans="1:16" x14ac:dyDescent="0.3">
      <c r="A71" s="15" t="s">
        <v>137</v>
      </c>
      <c r="B71" s="16">
        <f t="shared" ref="B71:B77" si="22">+B70+1</f>
        <v>55</v>
      </c>
      <c r="C71" s="15" t="s">
        <v>138</v>
      </c>
      <c r="D71" s="19" t="s">
        <v>70</v>
      </c>
      <c r="E71" s="17">
        <f t="shared" si="21"/>
        <v>548</v>
      </c>
      <c r="F71" s="18">
        <v>0.75</v>
      </c>
      <c r="G71" s="17">
        <v>137</v>
      </c>
      <c r="H71" s="40"/>
      <c r="I71" s="17">
        <f t="shared" si="20"/>
        <v>0</v>
      </c>
      <c r="L71" s="20"/>
      <c r="P71" s="21"/>
    </row>
    <row r="72" spans="1:16" x14ac:dyDescent="0.3">
      <c r="A72" s="15" t="s">
        <v>139</v>
      </c>
      <c r="B72" s="16">
        <f t="shared" si="22"/>
        <v>56</v>
      </c>
      <c r="C72" s="15" t="s">
        <v>140</v>
      </c>
      <c r="D72" s="19" t="s">
        <v>95</v>
      </c>
      <c r="E72" s="17">
        <f t="shared" si="21"/>
        <v>1164</v>
      </c>
      <c r="F72" s="18">
        <v>0.75</v>
      </c>
      <c r="G72" s="17">
        <v>291</v>
      </c>
      <c r="H72" s="40"/>
      <c r="I72" s="17">
        <f t="shared" si="20"/>
        <v>0</v>
      </c>
      <c r="L72" s="20"/>
      <c r="P72" s="21"/>
    </row>
    <row r="73" spans="1:16" x14ac:dyDescent="0.3">
      <c r="A73" s="15" t="s">
        <v>141</v>
      </c>
      <c r="B73" s="16">
        <f t="shared" si="22"/>
        <v>57</v>
      </c>
      <c r="C73" s="15" t="s">
        <v>142</v>
      </c>
      <c r="D73" s="19" t="s">
        <v>70</v>
      </c>
      <c r="E73" s="17">
        <v>1600</v>
      </c>
      <c r="F73" s="18">
        <v>0.75</v>
      </c>
      <c r="G73" s="17">
        <v>400</v>
      </c>
      <c r="H73" s="40"/>
      <c r="I73" s="17">
        <f t="shared" si="20"/>
        <v>0</v>
      </c>
    </row>
    <row r="74" spans="1:16" x14ac:dyDescent="0.3">
      <c r="A74" s="15" t="s">
        <v>143</v>
      </c>
      <c r="B74" s="16">
        <f t="shared" si="22"/>
        <v>58</v>
      </c>
      <c r="C74" s="15" t="s">
        <v>144</v>
      </c>
      <c r="D74" s="19" t="s">
        <v>70</v>
      </c>
      <c r="E74" s="17">
        <v>840</v>
      </c>
      <c r="F74" s="18">
        <v>0.75</v>
      </c>
      <c r="G74" s="17">
        <v>210</v>
      </c>
      <c r="H74" s="40"/>
      <c r="I74" s="17">
        <f t="shared" si="20"/>
        <v>0</v>
      </c>
    </row>
    <row r="75" spans="1:16" x14ac:dyDescent="0.3">
      <c r="A75" s="15" t="s">
        <v>145</v>
      </c>
      <c r="B75" s="16">
        <f t="shared" si="22"/>
        <v>59</v>
      </c>
      <c r="C75" s="15" t="s">
        <v>146</v>
      </c>
      <c r="D75" s="19" t="s">
        <v>70</v>
      </c>
      <c r="E75" s="17">
        <v>1460</v>
      </c>
      <c r="F75" s="18">
        <v>0.75</v>
      </c>
      <c r="G75" s="17">
        <v>365</v>
      </c>
      <c r="H75" s="40"/>
      <c r="I75" s="17">
        <f t="shared" si="20"/>
        <v>0</v>
      </c>
    </row>
    <row r="76" spans="1:16" x14ac:dyDescent="0.3">
      <c r="A76" s="15" t="s">
        <v>147</v>
      </c>
      <c r="B76" s="16">
        <f t="shared" si="22"/>
        <v>60</v>
      </c>
      <c r="C76" s="15" t="s">
        <v>148</v>
      </c>
      <c r="D76" s="19" t="s">
        <v>70</v>
      </c>
      <c r="E76" s="17">
        <v>2600</v>
      </c>
      <c r="F76" s="18">
        <v>0.75</v>
      </c>
      <c r="G76" s="17">
        <v>650</v>
      </c>
      <c r="H76" s="40"/>
      <c r="I76" s="17">
        <f t="shared" si="20"/>
        <v>0</v>
      </c>
    </row>
    <row r="77" spans="1:16" x14ac:dyDescent="0.3">
      <c r="A77" s="15" t="s">
        <v>149</v>
      </c>
      <c r="B77" s="16">
        <f t="shared" si="22"/>
        <v>61</v>
      </c>
      <c r="C77" s="15" t="s">
        <v>150</v>
      </c>
      <c r="D77" s="19" t="s">
        <v>95</v>
      </c>
      <c r="E77" s="17">
        <v>1000</v>
      </c>
      <c r="F77" s="18">
        <v>0.75</v>
      </c>
      <c r="G77" s="17">
        <v>250</v>
      </c>
      <c r="H77" s="40"/>
      <c r="I77" s="17">
        <f t="shared" si="20"/>
        <v>0</v>
      </c>
    </row>
    <row r="78" spans="1:16" x14ac:dyDescent="0.3">
      <c r="A78" s="22" t="s">
        <v>151</v>
      </c>
      <c r="B78" s="14"/>
      <c r="C78" s="23"/>
      <c r="D78" s="23"/>
      <c r="E78" s="23"/>
      <c r="F78" s="23"/>
      <c r="G78" s="23"/>
      <c r="H78" s="36"/>
      <c r="I78" s="23"/>
    </row>
    <row r="79" spans="1:16" x14ac:dyDescent="0.3">
      <c r="A79" s="15" t="s">
        <v>152</v>
      </c>
      <c r="B79" s="16">
        <f>+B77+1</f>
        <v>62</v>
      </c>
      <c r="C79" s="15" t="s">
        <v>153</v>
      </c>
      <c r="D79" s="19" t="s">
        <v>70</v>
      </c>
      <c r="E79" s="17">
        <f t="shared" ref="E79:E83" si="23">+G79/(1-F79)</f>
        <v>200</v>
      </c>
      <c r="F79" s="18">
        <v>0.75</v>
      </c>
      <c r="G79" s="17">
        <v>50</v>
      </c>
      <c r="H79" s="40"/>
      <c r="I79" s="17">
        <f t="shared" ref="I79:I83" si="24">+G79*H79</f>
        <v>0</v>
      </c>
      <c r="L79" s="20"/>
      <c r="P79" s="21"/>
    </row>
    <row r="80" spans="1:16" x14ac:dyDescent="0.3">
      <c r="A80" s="15" t="s">
        <v>154</v>
      </c>
      <c r="B80" s="16">
        <f>+B79+1</f>
        <v>63</v>
      </c>
      <c r="C80" s="15" t="s">
        <v>155</v>
      </c>
      <c r="D80" s="19" t="s">
        <v>70</v>
      </c>
      <c r="E80" s="17">
        <f t="shared" si="23"/>
        <v>504</v>
      </c>
      <c r="F80" s="18">
        <v>0.75</v>
      </c>
      <c r="G80" s="17">
        <v>126</v>
      </c>
      <c r="H80" s="40"/>
      <c r="I80" s="17">
        <f t="shared" si="24"/>
        <v>0</v>
      </c>
      <c r="L80" s="20"/>
      <c r="P80" s="21"/>
    </row>
    <row r="81" spans="1:16" x14ac:dyDescent="0.3">
      <c r="A81" s="15" t="s">
        <v>156</v>
      </c>
      <c r="B81" s="16">
        <f t="shared" ref="B81:B83" si="25">+B80+1</f>
        <v>64</v>
      </c>
      <c r="C81" s="15" t="s">
        <v>157</v>
      </c>
      <c r="D81" s="19" t="s">
        <v>70</v>
      </c>
      <c r="E81" s="17">
        <v>600</v>
      </c>
      <c r="F81" s="18">
        <v>0.75</v>
      </c>
      <c r="G81" s="17">
        <v>150</v>
      </c>
      <c r="H81" s="40"/>
      <c r="I81" s="17">
        <f t="shared" si="24"/>
        <v>0</v>
      </c>
    </row>
    <row r="82" spans="1:16" x14ac:dyDescent="0.3">
      <c r="A82" s="15" t="s">
        <v>158</v>
      </c>
      <c r="B82" s="16">
        <f t="shared" si="25"/>
        <v>65</v>
      </c>
      <c r="C82" s="15" t="s">
        <v>159</v>
      </c>
      <c r="D82" s="19" t="s">
        <v>160</v>
      </c>
      <c r="E82" s="17">
        <v>880</v>
      </c>
      <c r="F82" s="18">
        <v>0.75</v>
      </c>
      <c r="G82" s="17">
        <v>220</v>
      </c>
      <c r="H82" s="40"/>
      <c r="I82" s="17">
        <f t="shared" si="24"/>
        <v>0</v>
      </c>
    </row>
    <row r="83" spans="1:16" x14ac:dyDescent="0.3">
      <c r="A83" s="15" t="s">
        <v>161</v>
      </c>
      <c r="B83" s="16">
        <f t="shared" si="25"/>
        <v>66</v>
      </c>
      <c r="C83" s="15" t="s">
        <v>162</v>
      </c>
      <c r="D83" s="19" t="s">
        <v>160</v>
      </c>
      <c r="E83" s="17">
        <v>1100</v>
      </c>
      <c r="F83" s="18">
        <v>0.75</v>
      </c>
      <c r="G83" s="17">
        <v>275</v>
      </c>
      <c r="H83" s="40"/>
      <c r="I83" s="17">
        <f t="shared" si="24"/>
        <v>0</v>
      </c>
    </row>
    <row r="84" spans="1:16" x14ac:dyDescent="0.3">
      <c r="A84" s="22" t="s">
        <v>163</v>
      </c>
      <c r="B84" s="14"/>
      <c r="C84" s="23"/>
      <c r="D84" s="23"/>
      <c r="E84" s="23"/>
      <c r="F84" s="23"/>
      <c r="G84" s="23"/>
      <c r="H84" s="36"/>
      <c r="I84" s="23"/>
    </row>
    <row r="85" spans="1:16" x14ac:dyDescent="0.3">
      <c r="A85" s="15" t="s">
        <v>164</v>
      </c>
      <c r="B85" s="16">
        <f>+B83+1</f>
        <v>67</v>
      </c>
      <c r="C85" s="15" t="s">
        <v>165</v>
      </c>
      <c r="D85" s="19" t="s">
        <v>70</v>
      </c>
      <c r="E85" s="17">
        <v>432</v>
      </c>
      <c r="F85" s="18">
        <v>0.75</v>
      </c>
      <c r="G85" s="17">
        <v>108</v>
      </c>
      <c r="H85" s="40"/>
      <c r="I85" s="17">
        <f t="shared" ref="I85:I88" si="26">+G85*H85</f>
        <v>0</v>
      </c>
    </row>
    <row r="86" spans="1:16" x14ac:dyDescent="0.3">
      <c r="A86" s="15" t="s">
        <v>166</v>
      </c>
      <c r="B86" s="16">
        <f>+B85+1</f>
        <v>68</v>
      </c>
      <c r="C86" s="15" t="s">
        <v>167</v>
      </c>
      <c r="D86" s="19" t="s">
        <v>70</v>
      </c>
      <c r="E86" s="17">
        <v>800</v>
      </c>
      <c r="F86" s="18">
        <v>0.75</v>
      </c>
      <c r="G86" s="17">
        <v>200</v>
      </c>
      <c r="H86" s="40"/>
      <c r="I86" s="17">
        <f t="shared" si="26"/>
        <v>0</v>
      </c>
    </row>
    <row r="87" spans="1:16" x14ac:dyDescent="0.3">
      <c r="A87" s="15" t="s">
        <v>168</v>
      </c>
      <c r="B87" s="16">
        <f t="shared" ref="B87:B88" si="27">+B86+1</f>
        <v>69</v>
      </c>
      <c r="C87" s="15" t="s">
        <v>169</v>
      </c>
      <c r="D87" s="19" t="s">
        <v>70</v>
      </c>
      <c r="E87" s="17">
        <f t="shared" ref="E87:E90" si="28">+G87/(1-F87)</f>
        <v>920</v>
      </c>
      <c r="F87" s="18">
        <v>0.75</v>
      </c>
      <c r="G87" s="17">
        <v>230</v>
      </c>
      <c r="H87" s="40"/>
      <c r="I87" s="17">
        <f t="shared" si="26"/>
        <v>0</v>
      </c>
      <c r="L87" s="20"/>
      <c r="P87" s="21"/>
    </row>
    <row r="88" spans="1:16" x14ac:dyDescent="0.3">
      <c r="A88" s="15" t="s">
        <v>170</v>
      </c>
      <c r="B88" s="16">
        <f t="shared" si="27"/>
        <v>70</v>
      </c>
      <c r="C88" s="15" t="s">
        <v>171</v>
      </c>
      <c r="D88" s="19" t="s">
        <v>70</v>
      </c>
      <c r="E88" s="17">
        <f t="shared" si="28"/>
        <v>1092</v>
      </c>
      <c r="F88" s="18">
        <v>0.75</v>
      </c>
      <c r="G88" s="17">
        <v>273</v>
      </c>
      <c r="H88" s="40"/>
      <c r="I88" s="17">
        <f t="shared" si="26"/>
        <v>0</v>
      </c>
      <c r="L88" s="20"/>
      <c r="P88" s="21"/>
    </row>
    <row r="89" spans="1:16" x14ac:dyDescent="0.3">
      <c r="A89" s="22" t="s">
        <v>172</v>
      </c>
      <c r="B89" s="14"/>
      <c r="C89" s="23"/>
      <c r="D89" s="23"/>
      <c r="E89" s="23"/>
      <c r="F89" s="23"/>
      <c r="G89" s="23"/>
      <c r="H89" s="36"/>
      <c r="I89" s="23"/>
    </row>
    <row r="90" spans="1:16" x14ac:dyDescent="0.3">
      <c r="A90" s="15" t="s">
        <v>173</v>
      </c>
      <c r="B90" s="16">
        <f>+B88+1</f>
        <v>71</v>
      </c>
      <c r="C90" s="15" t="s">
        <v>174</v>
      </c>
      <c r="D90" s="19" t="s">
        <v>95</v>
      </c>
      <c r="E90" s="17">
        <v>600</v>
      </c>
      <c r="F90" s="18">
        <v>0.75</v>
      </c>
      <c r="G90" s="17">
        <v>150</v>
      </c>
      <c r="H90" s="40"/>
      <c r="I90" s="17">
        <f t="shared" ref="I90:I100" si="29">+G90*H90</f>
        <v>0</v>
      </c>
    </row>
    <row r="91" spans="1:16" x14ac:dyDescent="0.3">
      <c r="A91" s="15" t="s">
        <v>175</v>
      </c>
      <c r="B91" s="16">
        <f>+B90+1</f>
        <v>72</v>
      </c>
      <c r="C91" s="15" t="s">
        <v>176</v>
      </c>
      <c r="D91" s="19" t="s">
        <v>95</v>
      </c>
      <c r="E91" s="17">
        <f t="shared" ref="E91:E100" si="30">+G91/(1-F91)</f>
        <v>656</v>
      </c>
      <c r="F91" s="18">
        <v>0.75</v>
      </c>
      <c r="G91" s="17">
        <v>164</v>
      </c>
      <c r="H91" s="40"/>
      <c r="I91" s="17">
        <f t="shared" si="29"/>
        <v>0</v>
      </c>
    </row>
    <row r="92" spans="1:16" x14ac:dyDescent="0.3">
      <c r="A92" s="15" t="s">
        <v>177</v>
      </c>
      <c r="B92" s="16">
        <f t="shared" ref="B92:B100" si="31">+B91+1</f>
        <v>73</v>
      </c>
      <c r="C92" s="15" t="s">
        <v>178</v>
      </c>
      <c r="D92" s="19" t="s">
        <v>95</v>
      </c>
      <c r="E92" s="17">
        <v>668</v>
      </c>
      <c r="F92" s="18">
        <v>0.75</v>
      </c>
      <c r="G92" s="17">
        <v>167</v>
      </c>
      <c r="H92" s="40"/>
      <c r="I92" s="17">
        <f t="shared" si="29"/>
        <v>0</v>
      </c>
    </row>
    <row r="93" spans="1:16" x14ac:dyDescent="0.3">
      <c r="A93" s="15" t="s">
        <v>179</v>
      </c>
      <c r="B93" s="16">
        <f t="shared" si="31"/>
        <v>74</v>
      </c>
      <c r="C93" s="15" t="s">
        <v>180</v>
      </c>
      <c r="D93" s="19" t="s">
        <v>95</v>
      </c>
      <c r="E93" s="17">
        <v>1200</v>
      </c>
      <c r="F93" s="18">
        <v>0.75</v>
      </c>
      <c r="G93" s="17">
        <v>300</v>
      </c>
      <c r="H93" s="40"/>
      <c r="I93" s="17">
        <f t="shared" si="29"/>
        <v>0</v>
      </c>
    </row>
    <row r="94" spans="1:16" x14ac:dyDescent="0.3">
      <c r="A94" s="15" t="s">
        <v>181</v>
      </c>
      <c r="B94" s="16">
        <f t="shared" si="31"/>
        <v>75</v>
      </c>
      <c r="C94" s="15" t="s">
        <v>182</v>
      </c>
      <c r="D94" s="19" t="s">
        <v>95</v>
      </c>
      <c r="E94" s="17">
        <v>640</v>
      </c>
      <c r="F94" s="18">
        <v>0.75</v>
      </c>
      <c r="G94" s="17">
        <v>160</v>
      </c>
      <c r="H94" s="40"/>
      <c r="I94" s="17">
        <f t="shared" si="29"/>
        <v>0</v>
      </c>
    </row>
    <row r="95" spans="1:16" x14ac:dyDescent="0.3">
      <c r="A95" s="15" t="s">
        <v>183</v>
      </c>
      <c r="B95" s="16">
        <f t="shared" si="31"/>
        <v>76</v>
      </c>
      <c r="C95" s="15" t="s">
        <v>184</v>
      </c>
      <c r="D95" s="19" t="s">
        <v>95</v>
      </c>
      <c r="E95" s="17">
        <f t="shared" si="30"/>
        <v>876</v>
      </c>
      <c r="F95" s="18">
        <v>0.75</v>
      </c>
      <c r="G95" s="17">
        <v>219</v>
      </c>
      <c r="H95" s="40"/>
      <c r="I95" s="17">
        <f t="shared" si="29"/>
        <v>0</v>
      </c>
    </row>
    <row r="96" spans="1:16" x14ac:dyDescent="0.3">
      <c r="A96" s="15" t="s">
        <v>185</v>
      </c>
      <c r="B96" s="16">
        <f t="shared" si="31"/>
        <v>77</v>
      </c>
      <c r="C96" s="15" t="s">
        <v>186</v>
      </c>
      <c r="D96" s="19" t="s">
        <v>95</v>
      </c>
      <c r="E96" s="17">
        <v>1400</v>
      </c>
      <c r="F96" s="18">
        <v>0.75</v>
      </c>
      <c r="G96" s="17">
        <v>350</v>
      </c>
      <c r="H96" s="40"/>
      <c r="I96" s="17">
        <f t="shared" si="29"/>
        <v>0</v>
      </c>
    </row>
    <row r="97" spans="1:9" x14ac:dyDescent="0.3">
      <c r="A97" s="15" t="s">
        <v>187</v>
      </c>
      <c r="B97" s="16">
        <f t="shared" si="31"/>
        <v>78</v>
      </c>
      <c r="C97" s="15" t="s">
        <v>188</v>
      </c>
      <c r="D97" s="19" t="s">
        <v>95</v>
      </c>
      <c r="E97" s="17">
        <v>900</v>
      </c>
      <c r="F97" s="18">
        <v>0.75</v>
      </c>
      <c r="G97" s="17">
        <v>225</v>
      </c>
      <c r="H97" s="40"/>
      <c r="I97" s="17">
        <f t="shared" si="29"/>
        <v>0</v>
      </c>
    </row>
    <row r="98" spans="1:9" x14ac:dyDescent="0.3">
      <c r="A98" s="15" t="s">
        <v>189</v>
      </c>
      <c r="B98" s="16">
        <f t="shared" si="31"/>
        <v>79</v>
      </c>
      <c r="C98" s="15" t="s">
        <v>190</v>
      </c>
      <c r="D98" s="19" t="s">
        <v>95</v>
      </c>
      <c r="E98" s="17">
        <v>1200</v>
      </c>
      <c r="F98" s="18">
        <v>0.75</v>
      </c>
      <c r="G98" s="17">
        <v>300</v>
      </c>
      <c r="H98" s="40"/>
      <c r="I98" s="17">
        <f t="shared" si="29"/>
        <v>0</v>
      </c>
    </row>
    <row r="99" spans="1:9" x14ac:dyDescent="0.3">
      <c r="A99" s="15" t="s">
        <v>191</v>
      </c>
      <c r="B99" s="16">
        <f t="shared" si="31"/>
        <v>80</v>
      </c>
      <c r="C99" s="15" t="s">
        <v>192</v>
      </c>
      <c r="D99" s="19" t="s">
        <v>95</v>
      </c>
      <c r="E99" s="17">
        <v>400</v>
      </c>
      <c r="F99" s="18">
        <v>0.75</v>
      </c>
      <c r="G99" s="17">
        <v>100</v>
      </c>
      <c r="H99" s="40"/>
      <c r="I99" s="17">
        <f t="shared" si="29"/>
        <v>0</v>
      </c>
    </row>
    <row r="100" spans="1:9" x14ac:dyDescent="0.3">
      <c r="A100" s="15" t="s">
        <v>193</v>
      </c>
      <c r="B100" s="16">
        <f t="shared" si="31"/>
        <v>81</v>
      </c>
      <c r="C100" s="15" t="s">
        <v>194</v>
      </c>
      <c r="D100" s="19" t="s">
        <v>95</v>
      </c>
      <c r="E100" s="17">
        <v>1200</v>
      </c>
      <c r="F100" s="18">
        <v>0.75</v>
      </c>
      <c r="G100" s="17">
        <v>300</v>
      </c>
      <c r="H100" s="40"/>
      <c r="I100" s="17">
        <f t="shared" si="29"/>
        <v>0</v>
      </c>
    </row>
    <row r="101" spans="1:9" x14ac:dyDescent="0.3">
      <c r="A101" s="22" t="s">
        <v>195</v>
      </c>
      <c r="B101" s="14"/>
      <c r="C101" s="23"/>
      <c r="D101" s="23"/>
      <c r="E101" s="23"/>
      <c r="F101" s="23"/>
      <c r="G101" s="23"/>
      <c r="H101" s="36"/>
      <c r="I101" s="23"/>
    </row>
    <row r="102" spans="1:9" x14ac:dyDescent="0.3">
      <c r="A102" s="15" t="s">
        <v>196</v>
      </c>
      <c r="B102" s="16">
        <f>+B100+1</f>
        <v>82</v>
      </c>
      <c r="C102" s="15" t="s">
        <v>197</v>
      </c>
      <c r="D102" s="19" t="s">
        <v>53</v>
      </c>
      <c r="E102" s="17">
        <v>1400</v>
      </c>
      <c r="F102" s="18">
        <v>0.75</v>
      </c>
      <c r="G102" s="17">
        <v>350</v>
      </c>
      <c r="H102" s="40"/>
      <c r="I102" s="17">
        <f t="shared" ref="I102:I113" si="32">+G102*H102</f>
        <v>0</v>
      </c>
    </row>
    <row r="103" spans="1:9" x14ac:dyDescent="0.3">
      <c r="A103" s="15" t="s">
        <v>198</v>
      </c>
      <c r="B103" s="16">
        <f>+B102+1</f>
        <v>83</v>
      </c>
      <c r="C103" s="15" t="s">
        <v>199</v>
      </c>
      <c r="D103" s="19" t="s">
        <v>53</v>
      </c>
      <c r="E103" s="17">
        <v>3000</v>
      </c>
      <c r="F103" s="18">
        <v>0.75</v>
      </c>
      <c r="G103" s="17">
        <v>750</v>
      </c>
      <c r="H103" s="40"/>
      <c r="I103" s="17">
        <f t="shared" si="32"/>
        <v>0</v>
      </c>
    </row>
    <row r="104" spans="1:9" x14ac:dyDescent="0.3">
      <c r="A104" s="15" t="s">
        <v>200</v>
      </c>
      <c r="B104" s="16">
        <f t="shared" ref="B104:B118" si="33">+B103+1</f>
        <v>84</v>
      </c>
      <c r="C104" s="15" t="s">
        <v>201</v>
      </c>
      <c r="D104" s="19" t="s">
        <v>53</v>
      </c>
      <c r="E104" s="17">
        <v>1100</v>
      </c>
      <c r="F104" s="18">
        <v>0.75</v>
      </c>
      <c r="G104" s="17">
        <v>275</v>
      </c>
      <c r="H104" s="40"/>
      <c r="I104" s="17">
        <f t="shared" si="32"/>
        <v>0</v>
      </c>
    </row>
    <row r="105" spans="1:9" x14ac:dyDescent="0.3">
      <c r="A105" s="15" t="s">
        <v>202</v>
      </c>
      <c r="B105" s="16">
        <f t="shared" si="33"/>
        <v>85</v>
      </c>
      <c r="C105" s="15" t="s">
        <v>203</v>
      </c>
      <c r="D105" s="19" t="s">
        <v>53</v>
      </c>
      <c r="E105" s="17">
        <v>900</v>
      </c>
      <c r="F105" s="18">
        <v>0.75</v>
      </c>
      <c r="G105" s="17">
        <v>225</v>
      </c>
      <c r="H105" s="40"/>
      <c r="I105" s="17">
        <f t="shared" si="32"/>
        <v>0</v>
      </c>
    </row>
    <row r="106" spans="1:9" x14ac:dyDescent="0.3">
      <c r="A106" s="15" t="s">
        <v>204</v>
      </c>
      <c r="B106" s="16">
        <f t="shared" si="33"/>
        <v>86</v>
      </c>
      <c r="C106" s="15" t="s">
        <v>205</v>
      </c>
      <c r="D106" s="19" t="s">
        <v>53</v>
      </c>
      <c r="E106" s="17">
        <v>1400</v>
      </c>
      <c r="F106" s="18">
        <v>0.75</v>
      </c>
      <c r="G106" s="17">
        <v>350</v>
      </c>
      <c r="H106" s="40"/>
      <c r="I106" s="17">
        <f t="shared" si="32"/>
        <v>0</v>
      </c>
    </row>
    <row r="107" spans="1:9" x14ac:dyDescent="0.3">
      <c r="A107" s="15" t="s">
        <v>206</v>
      </c>
      <c r="B107" s="16">
        <f t="shared" si="33"/>
        <v>87</v>
      </c>
      <c r="C107" s="15" t="s">
        <v>207</v>
      </c>
      <c r="D107" s="19" t="s">
        <v>208</v>
      </c>
      <c r="E107" s="17">
        <v>1200</v>
      </c>
      <c r="F107" s="18">
        <v>0.75</v>
      </c>
      <c r="G107" s="17">
        <v>300</v>
      </c>
      <c r="H107" s="40"/>
      <c r="I107" s="17">
        <f t="shared" si="32"/>
        <v>0</v>
      </c>
    </row>
    <row r="108" spans="1:9" x14ac:dyDescent="0.3">
      <c r="A108" s="15" t="s">
        <v>209</v>
      </c>
      <c r="B108" s="16">
        <f t="shared" si="33"/>
        <v>88</v>
      </c>
      <c r="C108" s="15" t="s">
        <v>210</v>
      </c>
      <c r="D108" s="19" t="s">
        <v>208</v>
      </c>
      <c r="E108" s="17">
        <v>2100</v>
      </c>
      <c r="F108" s="18">
        <v>0.75</v>
      </c>
      <c r="G108" s="17">
        <v>525</v>
      </c>
      <c r="H108" s="40"/>
      <c r="I108" s="17">
        <f t="shared" si="32"/>
        <v>0</v>
      </c>
    </row>
    <row r="109" spans="1:9" x14ac:dyDescent="0.3">
      <c r="A109" s="15" t="s">
        <v>211</v>
      </c>
      <c r="B109" s="16">
        <f t="shared" si="33"/>
        <v>89</v>
      </c>
      <c r="C109" s="15" t="s">
        <v>212</v>
      </c>
      <c r="D109" s="19" t="s">
        <v>95</v>
      </c>
      <c r="E109" s="17">
        <v>1100</v>
      </c>
      <c r="F109" s="18">
        <v>0.75</v>
      </c>
      <c r="G109" s="17">
        <v>275</v>
      </c>
      <c r="H109" s="40"/>
      <c r="I109" s="17">
        <f t="shared" si="32"/>
        <v>0</v>
      </c>
    </row>
    <row r="110" spans="1:9" x14ac:dyDescent="0.3">
      <c r="A110" s="15" t="s">
        <v>213</v>
      </c>
      <c r="B110" s="16">
        <f t="shared" si="33"/>
        <v>90</v>
      </c>
      <c r="C110" s="15" t="s">
        <v>214</v>
      </c>
      <c r="D110" s="19" t="s">
        <v>53</v>
      </c>
      <c r="E110" s="17">
        <v>1000</v>
      </c>
      <c r="F110" s="18">
        <v>0.75</v>
      </c>
      <c r="G110" s="17">
        <v>250</v>
      </c>
      <c r="H110" s="40"/>
      <c r="I110" s="17">
        <f t="shared" si="32"/>
        <v>0</v>
      </c>
    </row>
    <row r="111" spans="1:9" x14ac:dyDescent="0.3">
      <c r="A111" s="15" t="s">
        <v>215</v>
      </c>
      <c r="B111" s="16">
        <f t="shared" si="33"/>
        <v>91</v>
      </c>
      <c r="C111" s="15" t="s">
        <v>216</v>
      </c>
      <c r="D111" s="19" t="s">
        <v>217</v>
      </c>
      <c r="E111" s="17">
        <v>1800</v>
      </c>
      <c r="F111" s="18">
        <v>0.75</v>
      </c>
      <c r="G111" s="17">
        <v>450</v>
      </c>
      <c r="H111" s="40"/>
      <c r="I111" s="17">
        <f t="shared" si="32"/>
        <v>0</v>
      </c>
    </row>
    <row r="112" spans="1:9" x14ac:dyDescent="0.3">
      <c r="A112" s="15" t="s">
        <v>218</v>
      </c>
      <c r="B112" s="16">
        <f t="shared" si="33"/>
        <v>92</v>
      </c>
      <c r="C112" s="15" t="s">
        <v>219</v>
      </c>
      <c r="D112" s="19" t="s">
        <v>53</v>
      </c>
      <c r="E112" s="17">
        <v>1400</v>
      </c>
      <c r="F112" s="18">
        <v>0.75</v>
      </c>
      <c r="G112" s="17">
        <v>350</v>
      </c>
      <c r="H112" s="40"/>
      <c r="I112" s="17">
        <f t="shared" si="32"/>
        <v>0</v>
      </c>
    </row>
    <row r="113" spans="1:16" x14ac:dyDescent="0.3">
      <c r="A113" s="15" t="s">
        <v>220</v>
      </c>
      <c r="B113" s="16">
        <f t="shared" si="33"/>
        <v>93</v>
      </c>
      <c r="C113" s="15" t="s">
        <v>221</v>
      </c>
      <c r="D113" s="19" t="s">
        <v>217</v>
      </c>
      <c r="E113" s="17">
        <v>1400</v>
      </c>
      <c r="F113" s="18">
        <v>0.75</v>
      </c>
      <c r="G113" s="17">
        <v>350</v>
      </c>
      <c r="H113" s="40"/>
      <c r="I113" s="17">
        <f t="shared" si="32"/>
        <v>0</v>
      </c>
    </row>
    <row r="114" spans="1:16" x14ac:dyDescent="0.3">
      <c r="A114" s="15" t="s">
        <v>222</v>
      </c>
      <c r="B114" s="16">
        <f t="shared" si="33"/>
        <v>94</v>
      </c>
      <c r="C114" s="15" t="s">
        <v>223</v>
      </c>
      <c r="D114" s="19" t="s">
        <v>95</v>
      </c>
      <c r="E114" s="17">
        <v>1600</v>
      </c>
      <c r="F114" s="18">
        <v>0.75</v>
      </c>
      <c r="G114" s="17">
        <v>400</v>
      </c>
      <c r="H114" s="40"/>
      <c r="I114" s="17">
        <f>+G114*H114</f>
        <v>0</v>
      </c>
    </row>
    <row r="115" spans="1:16" x14ac:dyDescent="0.3">
      <c r="A115" s="15" t="s">
        <v>224</v>
      </c>
      <c r="B115" s="16">
        <f t="shared" si="33"/>
        <v>95</v>
      </c>
      <c r="C115" s="15" t="s">
        <v>225</v>
      </c>
      <c r="D115" s="19" t="s">
        <v>53</v>
      </c>
      <c r="E115" s="17">
        <v>560</v>
      </c>
      <c r="F115" s="18">
        <v>0.75</v>
      </c>
      <c r="G115" s="17">
        <v>140</v>
      </c>
      <c r="H115" s="40"/>
      <c r="I115" s="17">
        <f>+G115*H115</f>
        <v>0</v>
      </c>
    </row>
    <row r="116" spans="1:16" x14ac:dyDescent="0.3">
      <c r="A116" s="15" t="s">
        <v>226</v>
      </c>
      <c r="B116" s="16">
        <f t="shared" si="33"/>
        <v>96</v>
      </c>
      <c r="C116" s="15" t="s">
        <v>227</v>
      </c>
      <c r="D116" s="19" t="s">
        <v>53</v>
      </c>
      <c r="E116" s="17">
        <v>900</v>
      </c>
      <c r="F116" s="18">
        <v>0.75</v>
      </c>
      <c r="G116" s="17">
        <v>225</v>
      </c>
      <c r="H116" s="40"/>
      <c r="I116" s="17">
        <f>+G116*H116</f>
        <v>0</v>
      </c>
    </row>
    <row r="117" spans="1:16" x14ac:dyDescent="0.3">
      <c r="A117" s="15" t="s">
        <v>228</v>
      </c>
      <c r="B117" s="16">
        <f t="shared" si="33"/>
        <v>97</v>
      </c>
      <c r="C117" s="15" t="s">
        <v>229</v>
      </c>
      <c r="D117" s="19" t="s">
        <v>53</v>
      </c>
      <c r="E117" s="17">
        <v>900</v>
      </c>
      <c r="F117" s="18">
        <v>0.75</v>
      </c>
      <c r="G117" s="17">
        <v>225</v>
      </c>
      <c r="H117" s="40"/>
      <c r="I117" s="17">
        <f>+G117*H117</f>
        <v>0</v>
      </c>
    </row>
    <row r="118" spans="1:16" x14ac:dyDescent="0.3">
      <c r="A118" s="15" t="s">
        <v>230</v>
      </c>
      <c r="B118" s="16">
        <f t="shared" si="33"/>
        <v>98</v>
      </c>
      <c r="C118" s="15" t="s">
        <v>231</v>
      </c>
      <c r="D118" s="19" t="s">
        <v>232</v>
      </c>
      <c r="E118" s="17">
        <v>2000</v>
      </c>
      <c r="F118" s="18">
        <v>0.75</v>
      </c>
      <c r="G118" s="17">
        <v>500</v>
      </c>
      <c r="H118" s="40"/>
      <c r="I118" s="17">
        <f>+G118*H118</f>
        <v>0</v>
      </c>
    </row>
    <row r="119" spans="1:16" x14ac:dyDescent="0.3">
      <c r="A119" s="22" t="s">
        <v>233</v>
      </c>
      <c r="B119" s="14"/>
      <c r="C119" s="23"/>
      <c r="D119" s="23"/>
      <c r="E119" s="23"/>
      <c r="F119" s="23"/>
      <c r="G119" s="23"/>
      <c r="H119" s="36"/>
      <c r="I119" s="23"/>
    </row>
    <row r="120" spans="1:16" x14ac:dyDescent="0.3">
      <c r="A120" s="15" t="s">
        <v>234</v>
      </c>
      <c r="B120" s="16">
        <f>+B118+1</f>
        <v>99</v>
      </c>
      <c r="C120" s="15" t="s">
        <v>235</v>
      </c>
      <c r="D120" s="19" t="s">
        <v>95</v>
      </c>
      <c r="E120" s="17">
        <f t="shared" ref="E120:E127" si="34">+G120/(1-F120)</f>
        <v>764</v>
      </c>
      <c r="F120" s="18">
        <v>0.75</v>
      </c>
      <c r="G120" s="17">
        <v>191</v>
      </c>
      <c r="H120" s="40"/>
      <c r="I120" s="17">
        <f t="shared" ref="I120:I127" si="35">+G120*H120</f>
        <v>0</v>
      </c>
      <c r="L120" s="20"/>
      <c r="P120" s="21"/>
    </row>
    <row r="121" spans="1:16" x14ac:dyDescent="0.3">
      <c r="A121" s="15" t="s">
        <v>236</v>
      </c>
      <c r="B121" s="16">
        <f>+B120+1</f>
        <v>100</v>
      </c>
      <c r="C121" s="15" t="s">
        <v>237</v>
      </c>
      <c r="D121" s="19" t="s">
        <v>70</v>
      </c>
      <c r="E121" s="17">
        <f t="shared" si="34"/>
        <v>328</v>
      </c>
      <c r="F121" s="18">
        <v>0.75</v>
      </c>
      <c r="G121" s="17">
        <v>82</v>
      </c>
      <c r="H121" s="40"/>
      <c r="I121" s="17">
        <f t="shared" si="35"/>
        <v>0</v>
      </c>
      <c r="L121" s="20"/>
      <c r="P121" s="21"/>
    </row>
    <row r="122" spans="1:16" x14ac:dyDescent="0.3">
      <c r="A122" s="15" t="s">
        <v>238</v>
      </c>
      <c r="B122" s="16">
        <f t="shared" ref="B122:B128" si="36">+B121+1</f>
        <v>101</v>
      </c>
      <c r="C122" s="15" t="s">
        <v>239</v>
      </c>
      <c r="D122" s="19" t="s">
        <v>95</v>
      </c>
      <c r="E122" s="17">
        <v>600</v>
      </c>
      <c r="F122" s="18">
        <v>0.75</v>
      </c>
      <c r="G122" s="17">
        <v>150</v>
      </c>
      <c r="H122" s="40"/>
      <c r="I122" s="17">
        <f t="shared" si="35"/>
        <v>0</v>
      </c>
    </row>
    <row r="123" spans="1:16" x14ac:dyDescent="0.3">
      <c r="A123" s="15" t="s">
        <v>240</v>
      </c>
      <c r="B123" s="16">
        <f t="shared" si="36"/>
        <v>102</v>
      </c>
      <c r="C123" s="15" t="s">
        <v>241</v>
      </c>
      <c r="D123" s="19" t="s">
        <v>217</v>
      </c>
      <c r="E123" s="17">
        <f t="shared" si="34"/>
        <v>1200</v>
      </c>
      <c r="F123" s="18">
        <v>0.75</v>
      </c>
      <c r="G123" s="17">
        <v>300</v>
      </c>
      <c r="H123" s="40"/>
      <c r="I123" s="17">
        <f t="shared" si="35"/>
        <v>0</v>
      </c>
      <c r="L123" s="20"/>
      <c r="P123" s="21"/>
    </row>
    <row r="124" spans="1:16" x14ac:dyDescent="0.3">
      <c r="A124" s="15" t="s">
        <v>242</v>
      </c>
      <c r="B124" s="16">
        <f t="shared" si="36"/>
        <v>103</v>
      </c>
      <c r="C124" s="15" t="s">
        <v>243</v>
      </c>
      <c r="D124" s="19" t="s">
        <v>95</v>
      </c>
      <c r="E124" s="17">
        <f t="shared" si="34"/>
        <v>656</v>
      </c>
      <c r="F124" s="18">
        <v>0.75</v>
      </c>
      <c r="G124" s="17">
        <v>164</v>
      </c>
      <c r="H124" s="40"/>
      <c r="I124" s="17">
        <f t="shared" si="35"/>
        <v>0</v>
      </c>
      <c r="L124" s="20"/>
      <c r="P124" s="21"/>
    </row>
    <row r="125" spans="1:16" x14ac:dyDescent="0.3">
      <c r="A125" s="15" t="s">
        <v>244</v>
      </c>
      <c r="B125" s="16">
        <f t="shared" si="36"/>
        <v>104</v>
      </c>
      <c r="C125" s="15" t="s">
        <v>245</v>
      </c>
      <c r="D125" s="19" t="s">
        <v>53</v>
      </c>
      <c r="E125" s="17">
        <v>1600</v>
      </c>
      <c r="F125" s="18">
        <v>0.75</v>
      </c>
      <c r="G125" s="17">
        <v>400</v>
      </c>
      <c r="H125" s="40"/>
      <c r="I125" s="17">
        <f t="shared" si="35"/>
        <v>0</v>
      </c>
    </row>
    <row r="126" spans="1:16" x14ac:dyDescent="0.3">
      <c r="A126" s="15" t="s">
        <v>246</v>
      </c>
      <c r="B126" s="16">
        <f t="shared" si="36"/>
        <v>105</v>
      </c>
      <c r="C126" s="15" t="s">
        <v>247</v>
      </c>
      <c r="D126" s="19" t="s">
        <v>95</v>
      </c>
      <c r="E126" s="17">
        <v>1400</v>
      </c>
      <c r="F126" s="18">
        <v>0.75</v>
      </c>
      <c r="G126" s="17">
        <v>350</v>
      </c>
      <c r="H126" s="40"/>
      <c r="I126" s="17">
        <f t="shared" si="35"/>
        <v>0</v>
      </c>
    </row>
    <row r="127" spans="1:16" x14ac:dyDescent="0.3">
      <c r="A127" s="15" t="s">
        <v>246</v>
      </c>
      <c r="B127" s="16">
        <f t="shared" si="36"/>
        <v>106</v>
      </c>
      <c r="C127" s="15" t="s">
        <v>248</v>
      </c>
      <c r="D127" s="19" t="s">
        <v>95</v>
      </c>
      <c r="E127" s="17">
        <v>600</v>
      </c>
      <c r="F127" s="18">
        <v>0.75</v>
      </c>
      <c r="G127" s="17">
        <v>150</v>
      </c>
      <c r="H127" s="40"/>
      <c r="I127" s="17">
        <f t="shared" si="35"/>
        <v>0</v>
      </c>
    </row>
    <row r="128" spans="1:16" x14ac:dyDescent="0.3">
      <c r="A128" s="15" t="s">
        <v>249</v>
      </c>
      <c r="B128" s="16">
        <f t="shared" si="36"/>
        <v>107</v>
      </c>
      <c r="C128" s="15" t="s">
        <v>250</v>
      </c>
      <c r="D128" s="19" t="s">
        <v>95</v>
      </c>
      <c r="E128" s="17">
        <f>+G128/(1-F128)</f>
        <v>1200</v>
      </c>
      <c r="F128" s="18">
        <v>0.75</v>
      </c>
      <c r="G128" s="17">
        <v>300</v>
      </c>
      <c r="H128" s="40"/>
      <c r="I128" s="17">
        <f>+G128*H128</f>
        <v>0</v>
      </c>
    </row>
    <row r="129" spans="1:16" x14ac:dyDescent="0.3">
      <c r="A129" s="22" t="s">
        <v>251</v>
      </c>
      <c r="B129" s="14"/>
      <c r="C129" s="23"/>
      <c r="D129" s="23"/>
      <c r="E129" s="23"/>
      <c r="F129" s="23"/>
      <c r="G129" s="23"/>
      <c r="H129" s="36"/>
      <c r="I129" s="23"/>
    </row>
    <row r="130" spans="1:16" x14ac:dyDescent="0.3">
      <c r="A130" s="15" t="s">
        <v>252</v>
      </c>
      <c r="B130" s="16">
        <f>+B128+1</f>
        <v>108</v>
      </c>
      <c r="C130" s="15" t="s">
        <v>253</v>
      </c>
      <c r="D130" s="19" t="s">
        <v>53</v>
      </c>
      <c r="E130" s="17">
        <f t="shared" ref="E130:E139" si="37">+G130/(1-F130)</f>
        <v>2728</v>
      </c>
      <c r="F130" s="18">
        <v>0.75</v>
      </c>
      <c r="G130" s="17">
        <v>682</v>
      </c>
      <c r="H130" s="40"/>
      <c r="I130" s="17">
        <f t="shared" ref="I130:I139" si="38">+G130*H130</f>
        <v>0</v>
      </c>
      <c r="L130" s="20"/>
      <c r="P130" s="21"/>
    </row>
    <row r="131" spans="1:16" x14ac:dyDescent="0.3">
      <c r="A131" s="15" t="s">
        <v>254</v>
      </c>
      <c r="B131" s="16">
        <f>+B130+1</f>
        <v>109</v>
      </c>
      <c r="C131" s="15" t="s">
        <v>255</v>
      </c>
      <c r="D131" s="19" t="s">
        <v>53</v>
      </c>
      <c r="E131" s="17">
        <f t="shared" si="37"/>
        <v>6112</v>
      </c>
      <c r="F131" s="18">
        <v>0.75</v>
      </c>
      <c r="G131" s="17">
        <v>1528</v>
      </c>
      <c r="H131" s="40"/>
      <c r="I131" s="17">
        <f t="shared" si="38"/>
        <v>0</v>
      </c>
      <c r="L131" s="20"/>
      <c r="P131" s="21"/>
    </row>
    <row r="132" spans="1:16" x14ac:dyDescent="0.3">
      <c r="A132" s="15" t="s">
        <v>256</v>
      </c>
      <c r="B132" s="16">
        <f t="shared" ref="B132:B139" si="39">+B131+1</f>
        <v>110</v>
      </c>
      <c r="C132" s="15" t="s">
        <v>257</v>
      </c>
      <c r="D132" s="19" t="s">
        <v>53</v>
      </c>
      <c r="E132" s="17">
        <f t="shared" si="37"/>
        <v>12220</v>
      </c>
      <c r="F132" s="18">
        <v>0.75</v>
      </c>
      <c r="G132" s="17">
        <v>3055</v>
      </c>
      <c r="H132" s="40"/>
      <c r="I132" s="17">
        <f t="shared" si="38"/>
        <v>0</v>
      </c>
      <c r="L132" s="20"/>
      <c r="P132" s="21"/>
    </row>
    <row r="133" spans="1:16" x14ac:dyDescent="0.3">
      <c r="A133" s="15" t="s">
        <v>258</v>
      </c>
      <c r="B133" s="16">
        <f t="shared" si="39"/>
        <v>111</v>
      </c>
      <c r="C133" s="15" t="s">
        <v>259</v>
      </c>
      <c r="D133" s="19" t="s">
        <v>53</v>
      </c>
      <c r="E133" s="17">
        <f t="shared" si="37"/>
        <v>24000</v>
      </c>
      <c r="F133" s="18">
        <v>0.75</v>
      </c>
      <c r="G133" s="17">
        <v>6000</v>
      </c>
      <c r="H133" s="40"/>
      <c r="I133" s="17">
        <f t="shared" si="38"/>
        <v>0</v>
      </c>
    </row>
    <row r="134" spans="1:16" x14ac:dyDescent="0.3">
      <c r="A134" s="15" t="s">
        <v>260</v>
      </c>
      <c r="B134" s="16">
        <f t="shared" si="39"/>
        <v>112</v>
      </c>
      <c r="C134" s="15" t="s">
        <v>261</v>
      </c>
      <c r="D134" s="19" t="s">
        <v>53</v>
      </c>
      <c r="E134" s="17">
        <v>1300</v>
      </c>
      <c r="F134" s="18">
        <v>0.75</v>
      </c>
      <c r="G134" s="17">
        <v>325</v>
      </c>
      <c r="H134" s="40"/>
      <c r="I134" s="17">
        <f t="shared" si="38"/>
        <v>0</v>
      </c>
    </row>
    <row r="135" spans="1:16" x14ac:dyDescent="0.3">
      <c r="A135" s="15" t="s">
        <v>262</v>
      </c>
      <c r="B135" s="16">
        <f t="shared" si="39"/>
        <v>113</v>
      </c>
      <c r="C135" s="15" t="s">
        <v>263</v>
      </c>
      <c r="D135" s="19" t="s">
        <v>53</v>
      </c>
      <c r="E135" s="17">
        <v>1360</v>
      </c>
      <c r="F135" s="18">
        <v>0.75</v>
      </c>
      <c r="G135" s="17">
        <v>340</v>
      </c>
      <c r="H135" s="40"/>
      <c r="I135" s="17">
        <f t="shared" si="38"/>
        <v>0</v>
      </c>
    </row>
    <row r="136" spans="1:16" x14ac:dyDescent="0.3">
      <c r="A136" s="15" t="s">
        <v>264</v>
      </c>
      <c r="B136" s="16">
        <f t="shared" si="39"/>
        <v>114</v>
      </c>
      <c r="C136" s="15" t="s">
        <v>265</v>
      </c>
      <c r="D136" s="19" t="s">
        <v>53</v>
      </c>
      <c r="E136" s="17">
        <v>1000</v>
      </c>
      <c r="F136" s="18">
        <v>0.75</v>
      </c>
      <c r="G136" s="17">
        <v>250</v>
      </c>
      <c r="H136" s="40"/>
      <c r="I136" s="17">
        <f t="shared" si="38"/>
        <v>0</v>
      </c>
    </row>
    <row r="137" spans="1:16" x14ac:dyDescent="0.3">
      <c r="A137" s="15" t="s">
        <v>266</v>
      </c>
      <c r="B137" s="16">
        <f t="shared" si="39"/>
        <v>115</v>
      </c>
      <c r="C137" s="15" t="s">
        <v>267</v>
      </c>
      <c r="D137" s="19" t="s">
        <v>53</v>
      </c>
      <c r="E137" s="17">
        <v>1800</v>
      </c>
      <c r="F137" s="18">
        <v>0.75</v>
      </c>
      <c r="G137" s="17">
        <v>450</v>
      </c>
      <c r="H137" s="40"/>
      <c r="I137" s="17">
        <f t="shared" si="38"/>
        <v>0</v>
      </c>
    </row>
    <row r="138" spans="1:16" x14ac:dyDescent="0.3">
      <c r="A138" s="15" t="s">
        <v>268</v>
      </c>
      <c r="B138" s="16">
        <f t="shared" si="39"/>
        <v>116</v>
      </c>
      <c r="C138" s="15" t="s">
        <v>269</v>
      </c>
      <c r="D138" s="19" t="s">
        <v>53</v>
      </c>
      <c r="E138" s="17">
        <v>2600</v>
      </c>
      <c r="F138" s="18">
        <v>0.75</v>
      </c>
      <c r="G138" s="17">
        <v>650</v>
      </c>
      <c r="H138" s="40"/>
      <c r="I138" s="17">
        <f t="shared" si="38"/>
        <v>0</v>
      </c>
    </row>
    <row r="139" spans="1:16" x14ac:dyDescent="0.3">
      <c r="A139" s="15" t="s">
        <v>270</v>
      </c>
      <c r="B139" s="16">
        <f t="shared" si="39"/>
        <v>117</v>
      </c>
      <c r="C139" s="15" t="s">
        <v>271</v>
      </c>
      <c r="D139" s="19" t="s">
        <v>53</v>
      </c>
      <c r="E139" s="17">
        <v>3200</v>
      </c>
      <c r="F139" s="18">
        <v>0.75</v>
      </c>
      <c r="G139" s="17">
        <v>800</v>
      </c>
      <c r="H139" s="40"/>
      <c r="I139" s="17">
        <f t="shared" si="38"/>
        <v>0</v>
      </c>
    </row>
    <row r="140" spans="1:16" x14ac:dyDescent="0.3">
      <c r="A140" s="22" t="s">
        <v>272</v>
      </c>
      <c r="B140" s="14"/>
      <c r="C140" s="23"/>
      <c r="D140" s="23"/>
      <c r="E140" s="23"/>
      <c r="F140" s="23"/>
      <c r="G140" s="23"/>
      <c r="H140" s="36"/>
      <c r="I140" s="23"/>
    </row>
    <row r="141" spans="1:16" x14ac:dyDescent="0.3">
      <c r="A141" s="15" t="s">
        <v>273</v>
      </c>
      <c r="B141" s="16">
        <f>+B139+1</f>
        <v>118</v>
      </c>
      <c r="C141" s="15" t="s">
        <v>274</v>
      </c>
      <c r="D141" s="19" t="s">
        <v>53</v>
      </c>
      <c r="E141" s="17">
        <f t="shared" ref="E141:E150" si="40">+G141/(1-F141)</f>
        <v>308</v>
      </c>
      <c r="F141" s="18">
        <v>0.75</v>
      </c>
      <c r="G141" s="17">
        <v>77</v>
      </c>
      <c r="H141" s="40"/>
      <c r="I141" s="17">
        <f t="shared" ref="I141:I150" si="41">+G141*H141</f>
        <v>0</v>
      </c>
      <c r="L141" s="20"/>
      <c r="P141" s="21"/>
    </row>
    <row r="142" spans="1:16" x14ac:dyDescent="0.3">
      <c r="A142" s="15" t="s">
        <v>275</v>
      </c>
      <c r="B142" s="16">
        <f>+B141+1</f>
        <v>119</v>
      </c>
      <c r="C142" s="15" t="s">
        <v>276</v>
      </c>
      <c r="D142" s="17" t="s">
        <v>53</v>
      </c>
      <c r="E142" s="17">
        <f t="shared" si="40"/>
        <v>720</v>
      </c>
      <c r="F142" s="18">
        <v>0.75</v>
      </c>
      <c r="G142" s="17">
        <v>180</v>
      </c>
      <c r="H142" s="41"/>
      <c r="I142" s="17">
        <f t="shared" si="41"/>
        <v>0</v>
      </c>
      <c r="L142" s="20"/>
      <c r="P142" s="21"/>
    </row>
    <row r="143" spans="1:16" x14ac:dyDescent="0.3">
      <c r="A143" s="15" t="s">
        <v>277</v>
      </c>
      <c r="B143" s="16">
        <f t="shared" ref="B143:B150" si="42">+B142+1</f>
        <v>120</v>
      </c>
      <c r="C143" s="15" t="s">
        <v>278</v>
      </c>
      <c r="D143" s="19" t="s">
        <v>95</v>
      </c>
      <c r="E143" s="17">
        <v>1000</v>
      </c>
      <c r="F143" s="18">
        <v>0.75</v>
      </c>
      <c r="G143" s="17">
        <v>250</v>
      </c>
      <c r="H143" s="40"/>
      <c r="I143" s="17">
        <f t="shared" si="41"/>
        <v>0</v>
      </c>
    </row>
    <row r="144" spans="1:16" x14ac:dyDescent="0.3">
      <c r="A144" s="15" t="s">
        <v>279</v>
      </c>
      <c r="B144" s="16">
        <f t="shared" si="42"/>
        <v>121</v>
      </c>
      <c r="C144" s="15" t="s">
        <v>280</v>
      </c>
      <c r="D144" s="19" t="s">
        <v>160</v>
      </c>
      <c r="E144" s="17">
        <v>1800</v>
      </c>
      <c r="F144" s="18">
        <v>0.75</v>
      </c>
      <c r="G144" s="17">
        <v>450</v>
      </c>
      <c r="H144" s="40"/>
      <c r="I144" s="17">
        <f t="shared" si="41"/>
        <v>0</v>
      </c>
    </row>
    <row r="145" spans="1:9" x14ac:dyDescent="0.3">
      <c r="A145" s="15" t="s">
        <v>281</v>
      </c>
      <c r="B145" s="16">
        <f t="shared" si="42"/>
        <v>122</v>
      </c>
      <c r="C145" s="15" t="s">
        <v>282</v>
      </c>
      <c r="D145" s="19" t="s">
        <v>53</v>
      </c>
      <c r="E145" s="17">
        <v>1800</v>
      </c>
      <c r="F145" s="18">
        <v>0.75</v>
      </c>
      <c r="G145" s="17">
        <v>450</v>
      </c>
      <c r="H145" s="40"/>
      <c r="I145" s="17">
        <f t="shared" si="41"/>
        <v>0</v>
      </c>
    </row>
    <row r="146" spans="1:9" x14ac:dyDescent="0.3">
      <c r="A146" s="15" t="s">
        <v>283</v>
      </c>
      <c r="B146" s="16">
        <f t="shared" si="42"/>
        <v>123</v>
      </c>
      <c r="C146" s="15" t="s">
        <v>284</v>
      </c>
      <c r="D146" s="19" t="s">
        <v>217</v>
      </c>
      <c r="E146" s="17">
        <v>3000</v>
      </c>
      <c r="F146" s="18">
        <v>0.75</v>
      </c>
      <c r="G146" s="17">
        <v>750</v>
      </c>
      <c r="H146" s="40"/>
      <c r="I146" s="17">
        <f t="shared" si="41"/>
        <v>0</v>
      </c>
    </row>
    <row r="147" spans="1:9" x14ac:dyDescent="0.3">
      <c r="A147" s="15" t="s">
        <v>285</v>
      </c>
      <c r="B147" s="16">
        <f t="shared" si="42"/>
        <v>124</v>
      </c>
      <c r="C147" s="15" t="s">
        <v>286</v>
      </c>
      <c r="D147" s="19" t="s">
        <v>217</v>
      </c>
      <c r="E147" s="17">
        <v>3600</v>
      </c>
      <c r="F147" s="18">
        <v>0.75</v>
      </c>
      <c r="G147" s="17">
        <v>900</v>
      </c>
      <c r="H147" s="40"/>
      <c r="I147" s="17">
        <f t="shared" si="41"/>
        <v>0</v>
      </c>
    </row>
    <row r="148" spans="1:9" x14ac:dyDescent="0.3">
      <c r="A148" s="15" t="s">
        <v>287</v>
      </c>
      <c r="B148" s="16">
        <f t="shared" si="42"/>
        <v>125</v>
      </c>
      <c r="C148" s="15" t="s">
        <v>288</v>
      </c>
      <c r="D148" s="19" t="s">
        <v>53</v>
      </c>
      <c r="E148" s="17">
        <f t="shared" ref="E148:E149" si="43">+G148/(1-F148)</f>
        <v>3056</v>
      </c>
      <c r="F148" s="18">
        <v>0.75</v>
      </c>
      <c r="G148" s="17">
        <v>764</v>
      </c>
      <c r="H148" s="40"/>
      <c r="I148" s="17">
        <f t="shared" si="41"/>
        <v>0</v>
      </c>
    </row>
    <row r="149" spans="1:9" x14ac:dyDescent="0.3">
      <c r="A149" s="15" t="s">
        <v>289</v>
      </c>
      <c r="B149" s="16">
        <f t="shared" si="42"/>
        <v>126</v>
      </c>
      <c r="C149" s="15" t="s">
        <v>290</v>
      </c>
      <c r="D149" s="19" t="s">
        <v>53</v>
      </c>
      <c r="E149" s="17">
        <f t="shared" si="43"/>
        <v>3276</v>
      </c>
      <c r="F149" s="18">
        <v>0.75</v>
      </c>
      <c r="G149" s="17">
        <v>819</v>
      </c>
      <c r="H149" s="40"/>
      <c r="I149" s="17">
        <f t="shared" si="41"/>
        <v>0</v>
      </c>
    </row>
    <row r="150" spans="1:9" x14ac:dyDescent="0.3">
      <c r="A150" s="15" t="s">
        <v>291</v>
      </c>
      <c r="B150" s="16">
        <f t="shared" si="42"/>
        <v>127</v>
      </c>
      <c r="C150" s="15" t="s">
        <v>292</v>
      </c>
      <c r="D150" s="19" t="s">
        <v>53</v>
      </c>
      <c r="E150" s="17">
        <f t="shared" si="40"/>
        <v>2400</v>
      </c>
      <c r="F150" s="18">
        <v>0.75</v>
      </c>
      <c r="G150" s="17">
        <v>600</v>
      </c>
      <c r="H150" s="40"/>
      <c r="I150" s="17">
        <f t="shared" si="41"/>
        <v>0</v>
      </c>
    </row>
    <row r="151" spans="1:9" x14ac:dyDescent="0.3">
      <c r="A151" s="22" t="s">
        <v>293</v>
      </c>
      <c r="B151" s="14"/>
      <c r="C151" s="23"/>
      <c r="D151" s="23"/>
      <c r="E151" s="23"/>
      <c r="F151" s="23"/>
      <c r="G151" s="23"/>
      <c r="H151" s="36"/>
      <c r="I151" s="23"/>
    </row>
    <row r="152" spans="1:9" x14ac:dyDescent="0.3">
      <c r="A152" s="15" t="s">
        <v>294</v>
      </c>
      <c r="B152" s="16">
        <f>+B150+1</f>
        <v>128</v>
      </c>
      <c r="C152" s="15" t="s">
        <v>295</v>
      </c>
      <c r="D152" s="19" t="s">
        <v>124</v>
      </c>
      <c r="E152" s="17">
        <v>1000</v>
      </c>
      <c r="F152" s="18">
        <v>0.75</v>
      </c>
      <c r="G152" s="17">
        <v>250</v>
      </c>
      <c r="H152" s="40"/>
      <c r="I152" s="17">
        <f t="shared" ref="I152:I162" si="44">+G152*H152</f>
        <v>0</v>
      </c>
    </row>
    <row r="153" spans="1:9" x14ac:dyDescent="0.3">
      <c r="A153" s="15" t="s">
        <v>296</v>
      </c>
      <c r="B153" s="16">
        <f>+B152+1</f>
        <v>129</v>
      </c>
      <c r="C153" s="15" t="s">
        <v>297</v>
      </c>
      <c r="D153" s="19" t="s">
        <v>124</v>
      </c>
      <c r="E153" s="17">
        <v>1400</v>
      </c>
      <c r="F153" s="18">
        <v>0.75</v>
      </c>
      <c r="G153" s="17">
        <v>350</v>
      </c>
      <c r="H153" s="40"/>
      <c r="I153" s="17">
        <f t="shared" si="44"/>
        <v>0</v>
      </c>
    </row>
    <row r="154" spans="1:9" x14ac:dyDescent="0.3">
      <c r="A154" s="15" t="s">
        <v>298</v>
      </c>
      <c r="B154" s="16">
        <f t="shared" ref="B154:B162" si="45">+B153+1</f>
        <v>130</v>
      </c>
      <c r="C154" s="15" t="s">
        <v>299</v>
      </c>
      <c r="D154" s="19" t="s">
        <v>124</v>
      </c>
      <c r="E154" s="17">
        <v>1800</v>
      </c>
      <c r="F154" s="18">
        <v>0.75</v>
      </c>
      <c r="G154" s="17">
        <v>450</v>
      </c>
      <c r="H154" s="40"/>
      <c r="I154" s="17">
        <f t="shared" si="44"/>
        <v>0</v>
      </c>
    </row>
    <row r="155" spans="1:9" x14ac:dyDescent="0.3">
      <c r="A155" s="15" t="s">
        <v>300</v>
      </c>
      <c r="B155" s="16">
        <f t="shared" si="45"/>
        <v>131</v>
      </c>
      <c r="C155" s="15" t="s">
        <v>301</v>
      </c>
      <c r="D155" s="19" t="s">
        <v>88</v>
      </c>
      <c r="E155" s="17">
        <v>120</v>
      </c>
      <c r="F155" s="18">
        <v>0.75</v>
      </c>
      <c r="G155" s="17">
        <v>30</v>
      </c>
      <c r="H155" s="40"/>
      <c r="I155" s="17">
        <f t="shared" si="44"/>
        <v>0</v>
      </c>
    </row>
    <row r="156" spans="1:9" x14ac:dyDescent="0.3">
      <c r="A156" s="15" t="s">
        <v>302</v>
      </c>
      <c r="B156" s="16">
        <f t="shared" si="45"/>
        <v>132</v>
      </c>
      <c r="C156" s="15" t="s">
        <v>303</v>
      </c>
      <c r="D156" s="19" t="s">
        <v>304</v>
      </c>
      <c r="E156" s="17">
        <v>540</v>
      </c>
      <c r="F156" s="18">
        <v>0.75</v>
      </c>
      <c r="G156" s="17">
        <v>135</v>
      </c>
      <c r="H156" s="40"/>
      <c r="I156" s="17">
        <f t="shared" si="44"/>
        <v>0</v>
      </c>
    </row>
    <row r="157" spans="1:9" x14ac:dyDescent="0.3">
      <c r="A157" s="15" t="s">
        <v>305</v>
      </c>
      <c r="B157" s="16">
        <f t="shared" si="45"/>
        <v>133</v>
      </c>
      <c r="C157" s="15" t="s">
        <v>306</v>
      </c>
      <c r="D157" s="19" t="s">
        <v>88</v>
      </c>
      <c r="E157" s="17">
        <v>240</v>
      </c>
      <c r="F157" s="18">
        <v>0.75</v>
      </c>
      <c r="G157" s="17">
        <v>60</v>
      </c>
      <c r="H157" s="40"/>
      <c r="I157" s="17">
        <f t="shared" si="44"/>
        <v>0</v>
      </c>
    </row>
    <row r="158" spans="1:9" x14ac:dyDescent="0.3">
      <c r="A158" s="15" t="s">
        <v>307</v>
      </c>
      <c r="B158" s="16">
        <f t="shared" si="45"/>
        <v>134</v>
      </c>
      <c r="C158" s="15" t="s">
        <v>308</v>
      </c>
      <c r="D158" s="19" t="s">
        <v>88</v>
      </c>
      <c r="E158" s="17">
        <v>480</v>
      </c>
      <c r="F158" s="18">
        <v>0.75</v>
      </c>
      <c r="G158" s="17">
        <v>120</v>
      </c>
      <c r="H158" s="40"/>
      <c r="I158" s="17">
        <f t="shared" si="44"/>
        <v>0</v>
      </c>
    </row>
    <row r="159" spans="1:9" x14ac:dyDescent="0.3">
      <c r="A159" s="15" t="s">
        <v>309</v>
      </c>
      <c r="B159" s="16">
        <f t="shared" si="45"/>
        <v>135</v>
      </c>
      <c r="C159" s="15" t="s">
        <v>310</v>
      </c>
      <c r="D159" s="19" t="s">
        <v>88</v>
      </c>
      <c r="E159" s="17">
        <v>1000</v>
      </c>
      <c r="F159" s="18">
        <v>0.75</v>
      </c>
      <c r="G159" s="17">
        <v>250</v>
      </c>
      <c r="H159" s="40"/>
      <c r="I159" s="17">
        <f t="shared" si="44"/>
        <v>0</v>
      </c>
    </row>
    <row r="160" spans="1:9" x14ac:dyDescent="0.3">
      <c r="A160" s="15" t="s">
        <v>311</v>
      </c>
      <c r="B160" s="16">
        <f t="shared" si="45"/>
        <v>136</v>
      </c>
      <c r="C160" s="15" t="s">
        <v>312</v>
      </c>
      <c r="D160" s="19" t="s">
        <v>88</v>
      </c>
      <c r="E160" s="17">
        <v>1200</v>
      </c>
      <c r="F160" s="18">
        <v>0.75</v>
      </c>
      <c r="G160" s="17">
        <v>300</v>
      </c>
      <c r="H160" s="40"/>
      <c r="I160" s="17">
        <f t="shared" si="44"/>
        <v>0</v>
      </c>
    </row>
    <row r="161" spans="1:9" x14ac:dyDescent="0.3">
      <c r="A161" s="15" t="s">
        <v>313</v>
      </c>
      <c r="B161" s="16">
        <f t="shared" si="45"/>
        <v>137</v>
      </c>
      <c r="C161" s="15" t="s">
        <v>314</v>
      </c>
      <c r="D161" s="19" t="s">
        <v>315</v>
      </c>
      <c r="E161" s="17">
        <f t="shared" ref="E161:E164" si="46">+G161/(1-F161)</f>
        <v>764</v>
      </c>
      <c r="F161" s="18">
        <v>0.75</v>
      </c>
      <c r="G161" s="17">
        <v>191</v>
      </c>
      <c r="H161" s="40"/>
      <c r="I161" s="17">
        <f t="shared" si="44"/>
        <v>0</v>
      </c>
    </row>
    <row r="162" spans="1:9" x14ac:dyDescent="0.3">
      <c r="A162" s="15" t="s">
        <v>316</v>
      </c>
      <c r="B162" s="16">
        <f t="shared" si="45"/>
        <v>138</v>
      </c>
      <c r="C162" s="15" t="s">
        <v>317</v>
      </c>
      <c r="D162" s="19" t="s">
        <v>318</v>
      </c>
      <c r="E162" s="17">
        <v>200</v>
      </c>
      <c r="F162" s="18">
        <v>0.75</v>
      </c>
      <c r="G162" s="17">
        <v>50</v>
      </c>
      <c r="H162" s="40"/>
      <c r="I162" s="17">
        <f t="shared" si="44"/>
        <v>0</v>
      </c>
    </row>
    <row r="163" spans="1:9" x14ac:dyDescent="0.3">
      <c r="A163" s="22" t="s">
        <v>319</v>
      </c>
      <c r="B163" s="14"/>
      <c r="C163" s="23"/>
      <c r="D163" s="23"/>
      <c r="E163" s="23"/>
      <c r="F163" s="23"/>
      <c r="G163" s="23"/>
      <c r="H163" s="36"/>
      <c r="I163" s="23"/>
    </row>
    <row r="164" spans="1:9" x14ac:dyDescent="0.3">
      <c r="A164" s="15" t="s">
        <v>320</v>
      </c>
      <c r="B164" s="24">
        <f>+B162+1</f>
        <v>139</v>
      </c>
      <c r="C164" s="15" t="s">
        <v>321</v>
      </c>
      <c r="D164" s="19" t="s">
        <v>322</v>
      </c>
      <c r="E164" s="17">
        <v>1040</v>
      </c>
      <c r="F164" s="18">
        <v>0.75</v>
      </c>
      <c r="G164" s="17">
        <v>260</v>
      </c>
      <c r="H164" s="40"/>
      <c r="I164" s="17">
        <f t="shared" ref="I164:I172" si="47">+G164*H164</f>
        <v>0</v>
      </c>
    </row>
    <row r="165" spans="1:9" x14ac:dyDescent="0.3">
      <c r="A165" s="15" t="s">
        <v>323</v>
      </c>
      <c r="B165" s="24">
        <f>+B164+1</f>
        <v>140</v>
      </c>
      <c r="C165" s="15" t="s">
        <v>324</v>
      </c>
      <c r="D165" s="19" t="s">
        <v>322</v>
      </c>
      <c r="E165" s="17">
        <v>1320</v>
      </c>
      <c r="F165" s="18">
        <v>0.75</v>
      </c>
      <c r="G165" s="17">
        <v>330</v>
      </c>
      <c r="H165" s="40"/>
      <c r="I165" s="17">
        <f t="shared" si="47"/>
        <v>0</v>
      </c>
    </row>
    <row r="166" spans="1:9" x14ac:dyDescent="0.3">
      <c r="A166" s="15" t="s">
        <v>325</v>
      </c>
      <c r="B166" s="24">
        <f t="shared" ref="B166:B172" si="48">+B165+1</f>
        <v>141</v>
      </c>
      <c r="C166" s="15" t="s">
        <v>326</v>
      </c>
      <c r="D166" s="19" t="s">
        <v>322</v>
      </c>
      <c r="E166" s="17">
        <v>1660</v>
      </c>
      <c r="F166" s="18">
        <v>0.75</v>
      </c>
      <c r="G166" s="17">
        <v>415</v>
      </c>
      <c r="H166" s="40"/>
      <c r="I166" s="17">
        <f t="shared" si="47"/>
        <v>0</v>
      </c>
    </row>
    <row r="167" spans="1:9" x14ac:dyDescent="0.3">
      <c r="A167" s="15" t="s">
        <v>327</v>
      </c>
      <c r="B167" s="24">
        <f t="shared" si="48"/>
        <v>142</v>
      </c>
      <c r="C167" s="15" t="s">
        <v>328</v>
      </c>
      <c r="D167" s="19" t="s">
        <v>322</v>
      </c>
      <c r="E167" s="17">
        <v>1840</v>
      </c>
      <c r="F167" s="18">
        <v>0.75</v>
      </c>
      <c r="G167" s="17">
        <v>460</v>
      </c>
      <c r="H167" s="40"/>
      <c r="I167" s="17">
        <f t="shared" si="47"/>
        <v>0</v>
      </c>
    </row>
    <row r="168" spans="1:9" x14ac:dyDescent="0.3">
      <c r="A168" s="15" t="s">
        <v>329</v>
      </c>
      <c r="B168" s="24">
        <f t="shared" si="48"/>
        <v>143</v>
      </c>
      <c r="C168" s="15" t="s">
        <v>330</v>
      </c>
      <c r="D168" s="19" t="s">
        <v>322</v>
      </c>
      <c r="E168" s="17">
        <v>2120</v>
      </c>
      <c r="F168" s="18">
        <v>0.75</v>
      </c>
      <c r="G168" s="17">
        <v>530</v>
      </c>
      <c r="H168" s="40"/>
      <c r="I168" s="17">
        <f t="shared" si="47"/>
        <v>0</v>
      </c>
    </row>
    <row r="169" spans="1:9" x14ac:dyDescent="0.3">
      <c r="A169" s="15" t="s">
        <v>331</v>
      </c>
      <c r="B169" s="24">
        <f t="shared" si="48"/>
        <v>144</v>
      </c>
      <c r="C169" s="15" t="s">
        <v>332</v>
      </c>
      <c r="D169" s="19" t="s">
        <v>322</v>
      </c>
      <c r="E169" s="17">
        <v>2800</v>
      </c>
      <c r="F169" s="18">
        <v>0.75</v>
      </c>
      <c r="G169" s="17">
        <v>700</v>
      </c>
      <c r="H169" s="40"/>
      <c r="I169" s="17">
        <f t="shared" si="47"/>
        <v>0</v>
      </c>
    </row>
    <row r="170" spans="1:9" x14ac:dyDescent="0.3">
      <c r="A170" s="15" t="s">
        <v>333</v>
      </c>
      <c r="B170" s="24">
        <f t="shared" si="48"/>
        <v>145</v>
      </c>
      <c r="C170" s="15" t="s">
        <v>334</v>
      </c>
      <c r="D170" s="19" t="s">
        <v>322</v>
      </c>
      <c r="E170" s="17">
        <v>3040</v>
      </c>
      <c r="F170" s="18">
        <v>0.75</v>
      </c>
      <c r="G170" s="17">
        <v>760</v>
      </c>
      <c r="H170" s="40"/>
      <c r="I170" s="17">
        <f t="shared" si="47"/>
        <v>0</v>
      </c>
    </row>
    <row r="171" spans="1:9" x14ac:dyDescent="0.3">
      <c r="A171" s="15" t="s">
        <v>335</v>
      </c>
      <c r="B171" s="24">
        <f t="shared" si="48"/>
        <v>146</v>
      </c>
      <c r="C171" s="15" t="s">
        <v>336</v>
      </c>
      <c r="D171" s="19" t="s">
        <v>322</v>
      </c>
      <c r="E171" s="17">
        <v>4000</v>
      </c>
      <c r="F171" s="18">
        <v>0.75</v>
      </c>
      <c r="G171" s="17">
        <v>1000</v>
      </c>
      <c r="H171" s="40"/>
      <c r="I171" s="17">
        <f t="shared" si="47"/>
        <v>0</v>
      </c>
    </row>
    <row r="172" spans="1:9" ht="15" thickBot="1" x14ac:dyDescent="0.35">
      <c r="A172" s="15" t="s">
        <v>337</v>
      </c>
      <c r="B172" s="24">
        <f t="shared" si="48"/>
        <v>147</v>
      </c>
      <c r="C172" s="15" t="s">
        <v>338</v>
      </c>
      <c r="D172" s="19" t="s">
        <v>322</v>
      </c>
      <c r="E172" s="17">
        <v>5260</v>
      </c>
      <c r="F172" s="18">
        <v>0.75</v>
      </c>
      <c r="G172" s="17">
        <v>1315</v>
      </c>
      <c r="H172" s="40"/>
      <c r="I172" s="17">
        <f t="shared" si="47"/>
        <v>0</v>
      </c>
    </row>
    <row r="173" spans="1:9" ht="21" x14ac:dyDescent="0.4">
      <c r="F173" s="25" t="s">
        <v>12</v>
      </c>
      <c r="G173" s="25"/>
      <c r="H173" s="25"/>
      <c r="I173" s="26">
        <f>SUM(I9:I172)</f>
        <v>0</v>
      </c>
    </row>
    <row r="174" spans="1:9" ht="21" x14ac:dyDescent="0.4">
      <c r="F174" s="27" t="s">
        <v>339</v>
      </c>
      <c r="G174" s="27"/>
      <c r="H174" s="28"/>
      <c r="I174" s="37">
        <v>0</v>
      </c>
    </row>
    <row r="175" spans="1:9" ht="21.6" thickBot="1" x14ac:dyDescent="0.45">
      <c r="F175" s="27" t="s">
        <v>340</v>
      </c>
      <c r="G175" s="27"/>
      <c r="H175" s="28"/>
      <c r="I175" s="29">
        <f>+I173-(I173*I174)</f>
        <v>0</v>
      </c>
    </row>
  </sheetData>
  <sheetProtection algorithmName="SHA-512" hashValue="eIsQ1eUgEa7iKF46Q+8ojugPViMTm9Y6qda3ADqx6MPv3bd4w1FFPiKi1ARbZZ16f+Oy8/cCwFuP4qHpMc5Nzg==" saltValue="AonF8P6DsrXihh+fu1e7nA==" spinCount="100000" sheet="1" objects="1" scenarios="1" sort="0" autoFilter="0"/>
  <autoFilter ref="A7:I175" xr:uid="{00000000-0009-0000-0000-000002000000}"/>
  <mergeCells count="6">
    <mergeCell ref="B4:F4"/>
    <mergeCell ref="B5:F5"/>
    <mergeCell ref="C6:E6"/>
    <mergeCell ref="F173:H173"/>
    <mergeCell ref="F174:H174"/>
    <mergeCell ref="F175:H175"/>
  </mergeCells>
  <pageMargins left="0.7" right="0.7" top="0.75" bottom="0.75" header="0.3" footer="0.3"/>
  <pageSetup scale="50" orientation="portrait" r:id="rId1"/>
  <rowBreaks count="7" manualBreakCount="7">
    <brk id="26" max="16383" man="1"/>
    <brk id="44" max="16383" man="1"/>
    <brk id="67" max="16383" man="1"/>
    <brk id="88" max="16383" man="1"/>
    <brk id="128" max="16383" man="1"/>
    <brk id="139" max="16383"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Outstation Price List - 2025</vt:lpstr>
      <vt:lpstr>'Outstation Price List - 2025'!Print_Titles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Harinath Arun</dc:creator>
  <cp:lastModifiedBy>Harinath Arun</cp:lastModifiedBy>
  <dcterms:created xsi:type="dcterms:W3CDTF">2025-09-16T07:35:41Z</dcterms:created>
  <dcterms:modified xsi:type="dcterms:W3CDTF">2025-09-16T07:53:43Z</dcterms:modified>
</cp:coreProperties>
</file>